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3-2007" sheetId="1" r:id="rId1"/>
  </sheets>
  <definedNames>
    <definedName name="_xlnm.Print_Titles" localSheetId="0">'3-2007'!$8:$9</definedName>
  </definedNames>
  <calcPr fullCalcOnLoad="1"/>
</workbook>
</file>

<file path=xl/sharedStrings.xml><?xml version="1.0" encoding="utf-8"?>
<sst xmlns="http://schemas.openxmlformats.org/spreadsheetml/2006/main" count="113" uniqueCount="96">
  <si>
    <t>Исполнено</t>
  </si>
  <si>
    <t>Наименование</t>
  </si>
  <si>
    <t>за период</t>
  </si>
  <si>
    <t>в сумме</t>
  </si>
  <si>
    <t>в том числе</t>
  </si>
  <si>
    <t>Безвозмездные перечисления</t>
  </si>
  <si>
    <t>ВСЕГО ДОХОДОВ</t>
  </si>
  <si>
    <t>(тыс.руб.)</t>
  </si>
  <si>
    <t>000 200 00000 00 0000 000</t>
  </si>
  <si>
    <t>Плата за негативное воздействие на окружающую среду</t>
  </si>
  <si>
    <t>Единый налог на вмененный доход для отдельных видов деятельности</t>
  </si>
  <si>
    <t>Налог на доходы физических лиц</t>
  </si>
  <si>
    <t>Утверждено</t>
  </si>
  <si>
    <t>на год</t>
  </si>
  <si>
    <t>на отч. период</t>
  </si>
  <si>
    <t xml:space="preserve">Код </t>
  </si>
  <si>
    <t xml:space="preserve">% исполн. </t>
  </si>
  <si>
    <t>к году</t>
  </si>
  <si>
    <t>Отклон.</t>
  </si>
  <si>
    <t>к пери   оду</t>
  </si>
  <si>
    <t>Субвенции на предоставление мер материального обеспечения и социальной защиты работников образования</t>
  </si>
  <si>
    <t>Земельный налог</t>
  </si>
  <si>
    <t xml:space="preserve">Субвенции  бюджетам городских округов на ежемесячное денежное вознаграждение за классное руководство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</si>
  <si>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</si>
  <si>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</si>
  <si>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</si>
  <si>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</si>
  <si>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Прочие неналоговые доходы</t>
  </si>
  <si>
    <t>Субвенции для обеспечения воспитания и обучения детей-инвалидов в дошкольных образовательных учреждениях и на дому</t>
  </si>
  <si>
    <t>Налоговые и неналоговые доходы</t>
  </si>
  <si>
    <t>Субвенции на оказание дополнительных мер социальной поддержки отдельных категорий лиц, которым присуждены учёные степени кандидата и доктора наук, работающих в учреждениях общего образования</t>
  </si>
  <si>
    <t>000 116 90040 04 0000 140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</si>
  <si>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</si>
  <si>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</si>
  <si>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бюджетов городских округов от возврата остатков субсидий и субвенций и иных межбюджетных трансфертов, имеющих целевое назначение, прошлых лет</t>
  </si>
  <si>
    <t>Возврат остатков субсидий и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</si>
  <si>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</t>
  </si>
  <si>
    <t>000 103 02000 01 0000 110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</si>
  <si>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</si>
  <si>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</si>
  <si>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</si>
  <si>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бюджетных и автономных учреждений)</t>
  </si>
  <si>
    <t>000 101 02000 01 0000 110</t>
  </si>
  <si>
    <t>000 105 02000 02 0000 110</t>
  </si>
  <si>
    <t>000 105 03000 01 0000 110</t>
  </si>
  <si>
    <t>000 106 01020 04 0000 110</t>
  </si>
  <si>
    <t>000 106 04011 02 0000 110</t>
  </si>
  <si>
    <t>000 106 04012 02 0000 110</t>
  </si>
  <si>
    <t>000 106 06000 00 0000 110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</si>
  <si>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 участков</t>
  </si>
  <si>
    <t>000 112 01000 01 0000 120</t>
  </si>
  <si>
    <t>000 108 03010 01 1000 110</t>
  </si>
  <si>
    <t>000 111 05012 04 0000 120</t>
  </si>
  <si>
    <t>000 111 05024 04 0000 120</t>
  </si>
  <si>
    <t>000 111 05034 04 0000 120</t>
  </si>
  <si>
    <t>000 113 03040 04 0000 130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</si>
  <si>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</si>
  <si>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000 117 00000 00 0000 000</t>
  </si>
  <si>
    <t>000  114 02040 04 0000 410</t>
  </si>
  <si>
    <t>Дотации бюджетам городских округов на выравнивание  бюджетной обеспеченности</t>
  </si>
  <si>
    <t>Субвенции бюджетам городских округов на оплату ЖКУ отдельным категориям граждан</t>
  </si>
  <si>
    <t xml:space="preserve">Дотации бюджетам городских округов, связанные с особым режимом безопасного функционирования закрытых административно-территориальных образований </t>
  </si>
  <si>
    <t>Субвенции бюджетам городских округов на оздоровление детей</t>
  </si>
  <si>
    <t>Субвенции бюджетам городских округов на  государственную регистрацию актов гражданского состояния</t>
  </si>
  <si>
    <t>Субвенции бюджетам городских округов на  осуществление полномочий по первичному воинскому учёту на территориях, где отсутствуют военные комиссариаты</t>
  </si>
  <si>
    <t>Субвенции бюджетам городских округов на получение общедоступного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</si>
  <si>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Субвенция 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</si>
  <si>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для обеспечения социальной поддержки учащихся из малоимущих и многодетных малоимущих семей</t>
  </si>
  <si>
    <t>Субвенции бюджетам городских округов на составление  протоколов об административных правонарушениях</t>
  </si>
  <si>
    <t>Субвенции бюджетам городских округов на обеспечение прав на защиту несовершеннолетних детей</t>
  </si>
  <si>
    <t>Субвенции бюджетам городских округов на предоставление государственных гарантий на получение общедоступного и бесплатного дошкольного        образования  по основным общеобразовательным программам в дошкольных образовательных организациях</t>
  </si>
  <si>
    <t>000 2 19 04000 04 0000 151</t>
  </si>
  <si>
    <t>000 2 18 04000 04 0000 000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</si>
  <si>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</si>
  <si>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</t>
  </si>
  <si>
    <t>Утверждаю</t>
  </si>
  <si>
    <t>Глава администрации ЗАТО Звёздный</t>
  </si>
  <si>
    <t>_____________________А.М.Швецов</t>
  </si>
  <si>
    <t>Субсидии бюджета городских округов на реализацию муниципальных программ, приоритетных муниципальных проектов в рамках приоритетных региональных поектов,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</si>
  <si>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</si>
  <si>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ОТЧЁТ ОБ ИСПОЛНЕНИИ ДОХОДОВ   БЮДЖЕТА ЗАТО ЗВЁЗДНЫЙ НА 01 АПРЕЛЯ 2017 г.</t>
  </si>
  <si>
    <t>000 202 30024 04 0000 151</t>
  </si>
  <si>
    <t>000 202 30029 04 0000 151</t>
  </si>
  <si>
    <t>000 202 35118 04 0000 151</t>
  </si>
  <si>
    <t>000 202 30021 04 0000 151</t>
  </si>
  <si>
    <t>000 202 35930 04 0000 151</t>
  </si>
  <si>
    <t>000 202 29999 04 0000 151</t>
  </si>
  <si>
    <t>000 202 15010 04 0000 151</t>
  </si>
  <si>
    <t>000 202 15001 04 0000 151</t>
  </si>
  <si>
    <t xml:space="preserve">Субвенции на выплаты материального стимулирования народным дружинникам </t>
  </si>
  <si>
    <t>Субвенции бюджетам городских округов на осуществление полномочий по страхованию граждан, участвующих в деятельности дружин охраны общественного порядка на территории Пермского края</t>
  </si>
  <si>
    <t>Субвенции бюджетам городских округов на осуществление полномочий по созданию и организации деятельности административных комиссий</t>
  </si>
  <si>
    <t>000 111 07014 04 0000 120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</si>
  <si>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</si>
  <si>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Субвенции на проведение мероприятий по отлову безнадзорных животных, их транспортировке, учету и регистрации,содержанию, лечению, кастрации (стерилизации)эвтаназии, утилизации </t>
  </si>
  <si>
    <t>Субсидия на поддержку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</si>
</sst>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"/>
    <numFmt numFmtId="167" formatCode="0.000"/>
    <numFmt numFmtId="168" formatCode="#,##0.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0"/>
      </left>
      <right style="dotted">
        <color indexed="40"/>
      </right>
      <top style="dotted">
        <color indexed="40"/>
      </top>
      <bottom style="dotted">
        <color indexed="4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dotted">
        <color indexed="40"/>
      </right>
      <top style="dotted">
        <color indexed="40"/>
      </top>
      <bottom style="dotted">
        <color indexed="40"/>
      </bottom>
    </border>
    <border>
      <left style="dotted">
        <color indexed="40"/>
      </left>
      <right>
        <color indexed="63"/>
      </right>
      <top style="dotted">
        <color indexed="40"/>
      </top>
      <bottom style="dotted">
        <color indexed="4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0"/>
      </left>
      <right style="thin"/>
      <top>
        <color indexed="63"/>
      </top>
      <bottom style="dotted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wrapText="1"/>
    </xf>
    <xf numFmtId="0" fontId="5" fillId="34" borderId="14" xfId="0" applyFont="1" applyFill="1" applyBorder="1" applyAlignment="1">
      <alignment horizontal="center"/>
    </xf>
    <xf numFmtId="1" fontId="1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34" borderId="18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" fontId="2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" fontId="6" fillId="33" borderId="10" xfId="0" applyNumberFormat="1" applyFont="1" applyFill="1" applyBorder="1" applyAlignment="1">
      <alignment/>
    </xf>
    <xf numFmtId="1" fontId="6" fillId="35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5" fillId="34" borderId="18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2" fillId="34" borderId="23" xfId="0" applyNumberFormat="1" applyFont="1" applyFill="1" applyBorder="1" applyAlignment="1">
      <alignment horizontal="center"/>
    </xf>
    <xf numFmtId="1" fontId="2" fillId="34" borderId="2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31">
      <selection activeCell="G37" sqref="G37"/>
    </sheetView>
  </sheetViews>
  <sheetFormatPr defaultColWidth="9.00390625" defaultRowHeight="12.75"/>
  <cols>
    <col min="1" max="1" width="20.75390625" style="0" customWidth="1"/>
    <col min="2" max="2" width="31.875" style="0" customWidth="1"/>
    <col min="3" max="3" width="8.125" style="0" customWidth="1"/>
    <col min="4" max="4" width="8.625" style="0" customWidth="1"/>
    <col min="5" max="5" width="8.375" style="0" customWidth="1"/>
    <col min="6" max="6" width="9.625" style="0" customWidth="1"/>
    <col min="7" max="7" width="5.75390625" style="0" customWidth="1"/>
    <col min="8" max="8" width="7.75390625" style="0" customWidth="1"/>
    <col min="9" max="9" width="5.375" style="0" customWidth="1"/>
    <col min="10" max="10" width="17.00390625" style="0" customWidth="1"/>
  </cols>
  <sheetData>
    <row r="1" spans="3:8" ht="12.75">
      <c r="C1" s="38"/>
      <c r="D1" s="39" t="s">
        <v>75</v>
      </c>
      <c r="E1" s="39"/>
      <c r="F1" s="39"/>
      <c r="G1" s="39"/>
      <c r="H1" s="39"/>
    </row>
    <row r="2" spans="3:8" ht="12.75">
      <c r="C2" s="31"/>
      <c r="D2" s="39" t="s">
        <v>76</v>
      </c>
      <c r="E2" s="39"/>
      <c r="F2" s="39"/>
      <c r="G2" s="39"/>
      <c r="H2" s="39"/>
    </row>
    <row r="3" spans="3:8" ht="12.75">
      <c r="C3" s="31"/>
      <c r="D3" s="40" t="s">
        <v>77</v>
      </c>
      <c r="E3" s="40"/>
      <c r="F3" s="40"/>
      <c r="G3" s="40"/>
      <c r="H3" s="40"/>
    </row>
    <row r="4" spans="4:8" ht="12.75">
      <c r="D4" s="39"/>
      <c r="E4" s="39"/>
      <c r="F4" s="39"/>
      <c r="G4" s="39"/>
      <c r="H4" s="39"/>
    </row>
    <row r="5" spans="1:11" ht="15">
      <c r="A5" s="41" t="s">
        <v>80</v>
      </c>
      <c r="B5" s="41"/>
      <c r="C5" s="41"/>
      <c r="D5" s="41"/>
      <c r="E5" s="41"/>
      <c r="F5" s="41"/>
      <c r="G5" s="41"/>
      <c r="H5" s="41"/>
      <c r="K5" s="31"/>
    </row>
    <row r="6" spans="1:8" ht="12.75">
      <c r="A6" s="43"/>
      <c r="B6" s="43"/>
      <c r="C6" s="43"/>
      <c r="D6" s="43"/>
      <c r="E6" s="43"/>
      <c r="F6" s="43"/>
      <c r="G6" s="43"/>
      <c r="H6" s="43"/>
    </row>
    <row r="7" spans="6:8" ht="12.75">
      <c r="F7" s="42" t="s">
        <v>7</v>
      </c>
      <c r="G7" s="42"/>
      <c r="H7" s="42"/>
    </row>
    <row r="8" spans="1:8" ht="18" customHeight="1">
      <c r="A8" s="46" t="s">
        <v>15</v>
      </c>
      <c r="B8" s="50" t="s">
        <v>1</v>
      </c>
      <c r="C8" s="44" t="s">
        <v>12</v>
      </c>
      <c r="D8" s="45"/>
      <c r="E8" s="19" t="s">
        <v>0</v>
      </c>
      <c r="F8" s="18" t="s">
        <v>18</v>
      </c>
      <c r="G8" s="48" t="s">
        <v>16</v>
      </c>
      <c r="H8" s="49"/>
    </row>
    <row r="9" spans="1:8" ht="40.5" customHeight="1" thickBot="1">
      <c r="A9" s="47"/>
      <c r="B9" s="51"/>
      <c r="C9" s="9" t="s">
        <v>13</v>
      </c>
      <c r="D9" s="10" t="s">
        <v>14</v>
      </c>
      <c r="E9" s="8" t="s">
        <v>2</v>
      </c>
      <c r="F9" s="8" t="s">
        <v>3</v>
      </c>
      <c r="G9" s="10" t="s">
        <v>19</v>
      </c>
      <c r="H9" s="28" t="s">
        <v>17</v>
      </c>
    </row>
    <row r="10" spans="1:9" ht="12.75">
      <c r="A10" s="20"/>
      <c r="B10" s="7" t="s">
        <v>29</v>
      </c>
      <c r="C10" s="13">
        <f>SUM(C11:C30)</f>
        <v>42848.6</v>
      </c>
      <c r="D10" s="13">
        <f>SUM(D11:D30)</f>
        <v>9582.68</v>
      </c>
      <c r="E10" s="13">
        <f>SUM(E11:E30)</f>
        <v>9767.960000000001</v>
      </c>
      <c r="F10" s="13">
        <f>SUM(F11:F30)</f>
        <v>185.28000000000003</v>
      </c>
      <c r="G10" s="29">
        <f>SUM(E10/D10*100)</f>
        <v>101.93348833520477</v>
      </c>
      <c r="H10" s="21">
        <f>E10/C10*100</f>
        <v>22.796450759184665</v>
      </c>
      <c r="I10" s="30"/>
    </row>
    <row r="11" spans="1:9" ht="12.75">
      <c r="A11" s="22"/>
      <c r="B11" s="2" t="s">
        <v>4</v>
      </c>
      <c r="C11" s="2"/>
      <c r="D11" s="2"/>
      <c r="E11" s="4"/>
      <c r="F11" s="4"/>
      <c r="G11" s="12"/>
      <c r="H11" s="21"/>
      <c r="I11" s="30"/>
    </row>
    <row r="12" spans="1:9" ht="12.75">
      <c r="A12" s="22" t="s">
        <v>42</v>
      </c>
      <c r="B12" s="2" t="s">
        <v>11</v>
      </c>
      <c r="C12" s="14">
        <v>16535.11</v>
      </c>
      <c r="D12" s="14">
        <v>3500</v>
      </c>
      <c r="E12" s="4">
        <v>3406.42</v>
      </c>
      <c r="F12" s="4">
        <f>E12-D12</f>
        <v>-93.57999999999993</v>
      </c>
      <c r="G12" s="12">
        <f aca="true" t="shared" si="0" ref="G12:G55">SUM(E12/D12*100)</f>
        <v>97.32628571428572</v>
      </c>
      <c r="H12" s="36">
        <f aca="true" t="shared" si="1" ref="H12:H55">E12/C12*100</f>
        <v>20.601132983088714</v>
      </c>
      <c r="I12" s="30"/>
    </row>
    <row r="13" spans="1:9" ht="38.25">
      <c r="A13" s="22" t="s">
        <v>37</v>
      </c>
      <c r="B13" s="5" t="s">
        <v>38</v>
      </c>
      <c r="C13" s="14">
        <v>602.89</v>
      </c>
      <c r="D13" s="14">
        <v>170</v>
      </c>
      <c r="E13" s="4">
        <v>167.78</v>
      </c>
      <c r="F13" s="4">
        <f>E13-D13</f>
        <v>-2.219999999999999</v>
      </c>
      <c r="G13" s="12">
        <f t="shared" si="0"/>
        <v>98.69411764705882</v>
      </c>
      <c r="H13" s="36">
        <f t="shared" si="1"/>
        <v>27.8292889250112</v>
      </c>
      <c r="I13" s="30"/>
    </row>
    <row r="14" spans="1:9" ht="25.5">
      <c r="A14" s="22" t="s">
        <v>43</v>
      </c>
      <c r="B14" s="5" t="s">
        <v>10</v>
      </c>
      <c r="C14" s="15">
        <v>1379</v>
      </c>
      <c r="D14" s="15">
        <v>300</v>
      </c>
      <c r="E14" s="4">
        <v>297.62</v>
      </c>
      <c r="F14" s="4">
        <f aca="true" t="shared" si="2" ref="F14:F30">E14-D14</f>
        <v>-2.3799999999999955</v>
      </c>
      <c r="G14" s="12">
        <f t="shared" si="0"/>
        <v>99.20666666666666</v>
      </c>
      <c r="H14" s="36">
        <f t="shared" si="1"/>
        <v>21.58230601885424</v>
      </c>
      <c r="I14" s="30"/>
    </row>
    <row r="15" spans="1:9" ht="38.25">
      <c r="A15" s="22" t="s">
        <v>44</v>
      </c>
      <c r="B15" s="5" t="s">
        <v>39</v>
      </c>
      <c r="C15" s="15">
        <v>12.2</v>
      </c>
      <c r="D15" s="15">
        <v>9</v>
      </c>
      <c r="E15" s="4">
        <v>8.67</v>
      </c>
      <c r="F15" s="4">
        <f t="shared" si="2"/>
        <v>-0.33000000000000007</v>
      </c>
      <c r="G15" s="12">
        <f t="shared" si="0"/>
        <v>96.33333333333334</v>
      </c>
      <c r="H15" s="36">
        <f t="shared" si="1"/>
        <v>71.06557377049181</v>
      </c>
      <c r="I15" s="30"/>
    </row>
    <row r="16" spans="1:9" ht="63.75">
      <c r="A16" s="22" t="s">
        <v>45</v>
      </c>
      <c r="B16" s="5" t="s">
        <v>40</v>
      </c>
      <c r="C16" s="14">
        <v>279.3</v>
      </c>
      <c r="D16" s="14">
        <v>35</v>
      </c>
      <c r="E16" s="4">
        <v>34.66</v>
      </c>
      <c r="F16" s="4">
        <f t="shared" si="2"/>
        <v>-0.3400000000000034</v>
      </c>
      <c r="G16" s="12">
        <f t="shared" si="0"/>
        <v>99.02857142857142</v>
      </c>
      <c r="H16" s="36">
        <f t="shared" si="1"/>
        <v>12.409595417114213</v>
      </c>
      <c r="I16" s="30"/>
    </row>
    <row r="17" spans="1:10" ht="12.75">
      <c r="A17" s="22" t="s">
        <v>46</v>
      </c>
      <c r="B17" s="2" t="s">
        <v>23</v>
      </c>
      <c r="C17" s="14">
        <v>498.9</v>
      </c>
      <c r="D17" s="14">
        <v>180</v>
      </c>
      <c r="E17" s="4">
        <v>180.51</v>
      </c>
      <c r="F17" s="4">
        <f t="shared" si="2"/>
        <v>0.5099999999999909</v>
      </c>
      <c r="G17" s="12">
        <f t="shared" si="0"/>
        <v>100.28333333333333</v>
      </c>
      <c r="H17" s="36">
        <f t="shared" si="1"/>
        <v>36.181599518941674</v>
      </c>
      <c r="I17" s="30"/>
      <c r="J17" s="34"/>
    </row>
    <row r="18" spans="1:10" ht="12.75">
      <c r="A18" s="22" t="s">
        <v>47</v>
      </c>
      <c r="B18" s="2" t="s">
        <v>24</v>
      </c>
      <c r="C18" s="14">
        <v>6775</v>
      </c>
      <c r="D18" s="14">
        <v>770</v>
      </c>
      <c r="E18" s="4">
        <v>767.61</v>
      </c>
      <c r="F18" s="4">
        <f t="shared" si="2"/>
        <v>-2.3899999999999864</v>
      </c>
      <c r="G18" s="12">
        <f t="shared" si="0"/>
        <v>99.6896103896104</v>
      </c>
      <c r="H18" s="36">
        <f t="shared" si="1"/>
        <v>11.330036900369004</v>
      </c>
      <c r="I18" s="30"/>
      <c r="J18" s="34"/>
    </row>
    <row r="19" spans="1:10" ht="12.75">
      <c r="A19" s="22" t="s">
        <v>48</v>
      </c>
      <c r="B19" s="2" t="s">
        <v>21</v>
      </c>
      <c r="C19" s="14">
        <v>1172.9</v>
      </c>
      <c r="D19" s="14">
        <v>320</v>
      </c>
      <c r="E19" s="4">
        <v>320.53</v>
      </c>
      <c r="F19" s="4">
        <f t="shared" si="2"/>
        <v>0.5299999999999727</v>
      </c>
      <c r="G19" s="12">
        <f t="shared" si="0"/>
        <v>100.16562499999999</v>
      </c>
      <c r="H19" s="36">
        <f t="shared" si="1"/>
        <v>27.327990451018835</v>
      </c>
      <c r="I19" s="30"/>
      <c r="J19" s="35"/>
    </row>
    <row r="20" spans="1:9" ht="63.75">
      <c r="A20" s="22" t="s">
        <v>51</v>
      </c>
      <c r="B20" s="5" t="s">
        <v>33</v>
      </c>
      <c r="C20" s="15">
        <v>0</v>
      </c>
      <c r="D20" s="15">
        <v>0</v>
      </c>
      <c r="E20" s="4">
        <v>0.9</v>
      </c>
      <c r="F20" s="4">
        <f>E20-D20</f>
        <v>0.9</v>
      </c>
      <c r="G20" s="12" t="e">
        <f t="shared" si="0"/>
        <v>#DIV/0!</v>
      </c>
      <c r="H20" s="36" t="e">
        <f t="shared" si="1"/>
        <v>#DIV/0!</v>
      </c>
      <c r="I20" s="30"/>
    </row>
    <row r="21" spans="1:9" ht="25.5">
      <c r="A21" s="22" t="s">
        <v>50</v>
      </c>
      <c r="B21" s="5" t="s">
        <v>9</v>
      </c>
      <c r="C21" s="15">
        <v>4292</v>
      </c>
      <c r="D21" s="15">
        <v>400</v>
      </c>
      <c r="E21" s="4">
        <v>368.93</v>
      </c>
      <c r="F21" s="4">
        <f t="shared" si="2"/>
        <v>-31.069999999999993</v>
      </c>
      <c r="G21" s="12">
        <f t="shared" si="0"/>
        <v>92.2325</v>
      </c>
      <c r="H21" s="36">
        <f t="shared" si="1"/>
        <v>8.595759552656105</v>
      </c>
      <c r="I21" s="30"/>
    </row>
    <row r="22" spans="1:10" ht="121.5" customHeight="1">
      <c r="A22" s="22" t="s">
        <v>52</v>
      </c>
      <c r="B22" s="5" t="s">
        <v>49</v>
      </c>
      <c r="C22" s="15">
        <v>1200</v>
      </c>
      <c r="D22" s="15">
        <v>180</v>
      </c>
      <c r="E22" s="15">
        <v>174.03</v>
      </c>
      <c r="F22" s="4">
        <f t="shared" si="2"/>
        <v>-5.969999999999999</v>
      </c>
      <c r="G22" s="12">
        <f t="shared" si="0"/>
        <v>96.68333333333334</v>
      </c>
      <c r="H22" s="36">
        <f t="shared" si="1"/>
        <v>14.5025</v>
      </c>
      <c r="I22" s="30"/>
      <c r="J22" s="34"/>
    </row>
    <row r="23" spans="1:10" ht="103.5" customHeight="1">
      <c r="A23" s="22" t="s">
        <v>53</v>
      </c>
      <c r="B23" s="5" t="s">
        <v>25</v>
      </c>
      <c r="C23" s="15">
        <v>3500</v>
      </c>
      <c r="D23" s="15">
        <v>180</v>
      </c>
      <c r="E23" s="15">
        <v>180.18</v>
      </c>
      <c r="F23" s="4">
        <f t="shared" si="2"/>
        <v>0.18000000000000682</v>
      </c>
      <c r="G23" s="12">
        <f t="shared" si="0"/>
        <v>100.10000000000001</v>
      </c>
      <c r="H23" s="36">
        <f t="shared" si="1"/>
        <v>5.148000000000001</v>
      </c>
      <c r="I23" s="30"/>
      <c r="J23" s="35"/>
    </row>
    <row r="24" spans="1:10" ht="101.25" customHeight="1">
      <c r="A24" s="11" t="s">
        <v>54</v>
      </c>
      <c r="B24" s="5" t="s">
        <v>41</v>
      </c>
      <c r="C24" s="15">
        <v>510.7</v>
      </c>
      <c r="D24" s="15">
        <v>150</v>
      </c>
      <c r="E24" s="4">
        <v>148.81</v>
      </c>
      <c r="F24" s="4">
        <f t="shared" si="2"/>
        <v>-1.1899999999999977</v>
      </c>
      <c r="G24" s="12">
        <f t="shared" si="0"/>
        <v>99.20666666666666</v>
      </c>
      <c r="H24" s="36">
        <f t="shared" si="1"/>
        <v>29.13843743880948</v>
      </c>
      <c r="I24" s="30"/>
      <c r="J24" s="35"/>
    </row>
    <row r="25" spans="1:10" ht="76.5" customHeight="1">
      <c r="A25" s="11" t="s">
        <v>92</v>
      </c>
      <c r="B25" s="5" t="s">
        <v>93</v>
      </c>
      <c r="C25" s="15">
        <v>0</v>
      </c>
      <c r="D25" s="15">
        <v>0</v>
      </c>
      <c r="E25" s="4">
        <v>0.8</v>
      </c>
      <c r="F25" s="4">
        <f t="shared" si="2"/>
        <v>0.8</v>
      </c>
      <c r="G25" s="12" t="e">
        <f t="shared" si="0"/>
        <v>#DIV/0!</v>
      </c>
      <c r="H25" s="36" t="e">
        <f t="shared" si="1"/>
        <v>#DIV/0!</v>
      </c>
      <c r="I25" s="30"/>
      <c r="J25" s="35"/>
    </row>
    <row r="26" spans="1:9" ht="101.25" customHeight="1">
      <c r="A26" s="11" t="s">
        <v>73</v>
      </c>
      <c r="B26" s="5" t="s">
        <v>74</v>
      </c>
      <c r="C26" s="15">
        <v>209.6</v>
      </c>
      <c r="D26" s="15">
        <v>209.6</v>
      </c>
      <c r="E26" s="4">
        <v>622.76</v>
      </c>
      <c r="F26" s="4">
        <f t="shared" si="2"/>
        <v>413.15999999999997</v>
      </c>
      <c r="G26" s="12">
        <f t="shared" si="0"/>
        <v>297.118320610687</v>
      </c>
      <c r="H26" s="36">
        <f t="shared" si="1"/>
        <v>297.118320610687</v>
      </c>
      <c r="I26" s="30"/>
    </row>
    <row r="27" spans="1:9" ht="63.75" customHeight="1">
      <c r="A27" s="11" t="s">
        <v>55</v>
      </c>
      <c r="B27" s="5" t="s">
        <v>26</v>
      </c>
      <c r="C27" s="15">
        <v>0</v>
      </c>
      <c r="D27" s="15">
        <v>0</v>
      </c>
      <c r="E27" s="4">
        <v>32.17</v>
      </c>
      <c r="F27" s="4">
        <f t="shared" si="2"/>
        <v>32.17</v>
      </c>
      <c r="G27" s="12" t="e">
        <f t="shared" si="0"/>
        <v>#DIV/0!</v>
      </c>
      <c r="H27" s="36" t="e">
        <f t="shared" si="1"/>
        <v>#DIV/0!</v>
      </c>
      <c r="I27" s="30"/>
    </row>
    <row r="28" spans="1:9" ht="132.75" customHeight="1">
      <c r="A28" s="23" t="s">
        <v>58</v>
      </c>
      <c r="B28" s="5" t="s">
        <v>56</v>
      </c>
      <c r="C28" s="15">
        <v>5587</v>
      </c>
      <c r="D28" s="15">
        <v>3000</v>
      </c>
      <c r="E28" s="4">
        <v>2876.5</v>
      </c>
      <c r="F28" s="4">
        <f t="shared" si="2"/>
        <v>-123.5</v>
      </c>
      <c r="G28" s="12">
        <f t="shared" si="0"/>
        <v>95.88333333333333</v>
      </c>
      <c r="H28" s="36">
        <f t="shared" si="1"/>
        <v>51.485591551816725</v>
      </c>
      <c r="I28" s="30"/>
    </row>
    <row r="29" spans="1:9" ht="51.75" customHeight="1">
      <c r="A29" s="23" t="s">
        <v>31</v>
      </c>
      <c r="B29" s="5" t="s">
        <v>32</v>
      </c>
      <c r="C29" s="15">
        <v>294</v>
      </c>
      <c r="D29" s="15">
        <v>179.08</v>
      </c>
      <c r="E29" s="4">
        <v>179.08</v>
      </c>
      <c r="F29" s="4">
        <f t="shared" si="2"/>
        <v>0</v>
      </c>
      <c r="G29" s="12">
        <f t="shared" si="0"/>
        <v>100</v>
      </c>
      <c r="H29" s="36">
        <f t="shared" si="1"/>
        <v>60.911564625850346</v>
      </c>
      <c r="I29" s="30"/>
    </row>
    <row r="30" spans="1:9" ht="16.5" customHeight="1">
      <c r="A30" s="23" t="s">
        <v>57</v>
      </c>
      <c r="B30" s="5" t="s">
        <v>27</v>
      </c>
      <c r="C30" s="15">
        <v>0</v>
      </c>
      <c r="D30" s="15"/>
      <c r="E30" s="4"/>
      <c r="F30" s="4">
        <f t="shared" si="2"/>
        <v>0</v>
      </c>
      <c r="G30" s="12"/>
      <c r="H30" s="36"/>
      <c r="I30" s="30"/>
    </row>
    <row r="31" spans="1:9" ht="12.75">
      <c r="A31" s="24" t="s">
        <v>8</v>
      </c>
      <c r="B31" s="3" t="s">
        <v>5</v>
      </c>
      <c r="C31" s="16">
        <f>SUM(C33:C57)</f>
        <v>201422.95999999996</v>
      </c>
      <c r="D31" s="16">
        <f>SUM(D33:D57)</f>
        <v>44731.090000000004</v>
      </c>
      <c r="E31" s="16">
        <f>SUM(E33:E57)</f>
        <v>43335.46000000001</v>
      </c>
      <c r="F31" s="16">
        <f>SUM(F33:F57)</f>
        <v>-1374.3500000000001</v>
      </c>
      <c r="G31" s="32">
        <f t="shared" si="0"/>
        <v>96.87995530625344</v>
      </c>
      <c r="H31" s="32">
        <f t="shared" si="1"/>
        <v>21.514657514714315</v>
      </c>
      <c r="I31" s="30"/>
    </row>
    <row r="32" spans="1:9" ht="12.75">
      <c r="A32" s="11"/>
      <c r="B32" s="1" t="s">
        <v>4</v>
      </c>
      <c r="C32" s="17" t="s">
        <v>36</v>
      </c>
      <c r="D32" s="17" t="s">
        <v>36</v>
      </c>
      <c r="E32" s="4"/>
      <c r="F32" s="4"/>
      <c r="G32" s="12"/>
      <c r="H32" s="36"/>
      <c r="I32" s="30"/>
    </row>
    <row r="33" spans="1:9" ht="76.5">
      <c r="A33" s="11" t="s">
        <v>87</v>
      </c>
      <c r="B33" s="5" t="s">
        <v>61</v>
      </c>
      <c r="C33" s="15">
        <v>59529.5</v>
      </c>
      <c r="D33" s="15">
        <v>12157</v>
      </c>
      <c r="E33" s="15">
        <v>12157</v>
      </c>
      <c r="F33" s="15">
        <f aca="true" t="shared" si="3" ref="F33:F57">E33-D33</f>
        <v>0</v>
      </c>
      <c r="G33" s="12">
        <f>SUM(E34/D33*100)</f>
        <v>103.10849716212883</v>
      </c>
      <c r="H33" s="36">
        <f>E34/C33*100</f>
        <v>21.05661898722482</v>
      </c>
      <c r="I33" s="30"/>
    </row>
    <row r="34" spans="1:10" ht="38.25">
      <c r="A34" s="11" t="s">
        <v>88</v>
      </c>
      <c r="B34" s="5" t="s">
        <v>59</v>
      </c>
      <c r="C34" s="15">
        <v>51141.5</v>
      </c>
      <c r="D34" s="15">
        <v>12534.9</v>
      </c>
      <c r="E34" s="15">
        <v>12534.9</v>
      </c>
      <c r="F34" s="15">
        <f t="shared" si="3"/>
        <v>0</v>
      </c>
      <c r="G34" s="12">
        <f>SUM(E36/D34*100)</f>
        <v>0</v>
      </c>
      <c r="H34" s="36">
        <f>E36/C34*100</f>
        <v>0</v>
      </c>
      <c r="I34" s="30"/>
      <c r="J34" s="34"/>
    </row>
    <row r="35" spans="1:10" ht="55.5" customHeight="1">
      <c r="A35" s="11" t="s">
        <v>86</v>
      </c>
      <c r="B35" s="5" t="s">
        <v>95</v>
      </c>
      <c r="C35" s="15">
        <v>3827.8</v>
      </c>
      <c r="D35" s="15">
        <v>0</v>
      </c>
      <c r="E35" s="15">
        <v>0</v>
      </c>
      <c r="F35" s="15">
        <f t="shared" si="3"/>
        <v>0</v>
      </c>
      <c r="G35" s="12" t="e">
        <f>SUM(E37/D35*100)</f>
        <v>#DIV/0!</v>
      </c>
      <c r="H35" s="36">
        <f>E37/C35*100</f>
        <v>0</v>
      </c>
      <c r="I35" s="30"/>
      <c r="J35" s="34"/>
    </row>
    <row r="36" spans="1:9" ht="88.5" customHeight="1">
      <c r="A36" s="11" t="s">
        <v>86</v>
      </c>
      <c r="B36" s="5" t="s">
        <v>78</v>
      </c>
      <c r="C36" s="15">
        <v>6286.9</v>
      </c>
      <c r="D36" s="15">
        <v>0</v>
      </c>
      <c r="E36" s="15">
        <v>0</v>
      </c>
      <c r="F36" s="15">
        <f t="shared" si="3"/>
        <v>0</v>
      </c>
      <c r="G36" s="12" t="e">
        <f>SUM(E37/D36*100)</f>
        <v>#DIV/0!</v>
      </c>
      <c r="H36" s="36">
        <f>E37/C36*100</f>
        <v>0</v>
      </c>
      <c r="I36" s="30"/>
    </row>
    <row r="37" spans="1:9" ht="63.75" customHeight="1">
      <c r="A37" s="11" t="s">
        <v>86</v>
      </c>
      <c r="B37" s="5" t="s">
        <v>79</v>
      </c>
      <c r="C37" s="15">
        <v>51.5</v>
      </c>
      <c r="D37" s="15">
        <v>0</v>
      </c>
      <c r="E37" s="15">
        <v>0</v>
      </c>
      <c r="F37" s="15">
        <f t="shared" si="3"/>
        <v>0</v>
      </c>
      <c r="G37" s="12" t="e">
        <f>SUM(E38/D37*100)</f>
        <v>#DIV/0!</v>
      </c>
      <c r="H37" s="36">
        <f>E38/C37*100</f>
        <v>277.66990291262135</v>
      </c>
      <c r="I37" s="30"/>
    </row>
    <row r="38" spans="1:9" ht="53.25" customHeight="1">
      <c r="A38" s="11" t="s">
        <v>85</v>
      </c>
      <c r="B38" s="5" t="s">
        <v>63</v>
      </c>
      <c r="C38" s="15">
        <v>629.9</v>
      </c>
      <c r="D38" s="15">
        <v>143</v>
      </c>
      <c r="E38" s="15">
        <v>143</v>
      </c>
      <c r="F38" s="15">
        <f t="shared" si="3"/>
        <v>0</v>
      </c>
      <c r="G38" s="12">
        <f t="shared" si="0"/>
        <v>100</v>
      </c>
      <c r="H38" s="36">
        <f t="shared" si="1"/>
        <v>22.702016193046518</v>
      </c>
      <c r="I38" s="30"/>
    </row>
    <row r="39" spans="1:9" ht="63.75">
      <c r="A39" s="11" t="s">
        <v>83</v>
      </c>
      <c r="B39" s="5" t="s">
        <v>64</v>
      </c>
      <c r="C39" s="15">
        <v>181.8</v>
      </c>
      <c r="D39" s="15">
        <v>45.45</v>
      </c>
      <c r="E39" s="15">
        <v>45.45</v>
      </c>
      <c r="F39" s="15">
        <f t="shared" si="3"/>
        <v>0</v>
      </c>
      <c r="G39" s="12">
        <f t="shared" si="0"/>
        <v>100</v>
      </c>
      <c r="H39" s="36">
        <f t="shared" si="1"/>
        <v>25</v>
      </c>
      <c r="I39" s="30"/>
    </row>
    <row r="40" spans="1:9" ht="51">
      <c r="A40" s="11" t="s">
        <v>84</v>
      </c>
      <c r="B40" s="5" t="s">
        <v>22</v>
      </c>
      <c r="C40" s="15">
        <v>1236.8</v>
      </c>
      <c r="D40" s="15">
        <v>309.2</v>
      </c>
      <c r="E40" s="15">
        <v>309.2</v>
      </c>
      <c r="F40" s="15">
        <f t="shared" si="3"/>
        <v>0</v>
      </c>
      <c r="G40" s="12">
        <f t="shared" si="0"/>
        <v>100</v>
      </c>
      <c r="H40" s="36">
        <f t="shared" si="1"/>
        <v>25</v>
      </c>
      <c r="I40" s="30"/>
    </row>
    <row r="41" spans="1:9" ht="102">
      <c r="A41" s="11" t="s">
        <v>81</v>
      </c>
      <c r="B41" s="5" t="s">
        <v>65</v>
      </c>
      <c r="C41" s="15">
        <v>33476.5</v>
      </c>
      <c r="D41" s="15">
        <v>8535.9</v>
      </c>
      <c r="E41" s="15">
        <v>8535.9</v>
      </c>
      <c r="F41" s="15">
        <f t="shared" si="3"/>
        <v>0</v>
      </c>
      <c r="G41" s="12">
        <f t="shared" si="0"/>
        <v>100</v>
      </c>
      <c r="H41" s="36">
        <f t="shared" si="1"/>
        <v>25.498185294161573</v>
      </c>
      <c r="I41" s="30"/>
    </row>
    <row r="42" spans="1:9" ht="38.25">
      <c r="A42" s="11" t="s">
        <v>81</v>
      </c>
      <c r="B42" s="5" t="s">
        <v>60</v>
      </c>
      <c r="C42" s="15">
        <v>4638.9</v>
      </c>
      <c r="D42" s="15">
        <v>1558.67</v>
      </c>
      <c r="E42" s="15">
        <v>1558.67</v>
      </c>
      <c r="F42" s="15">
        <f t="shared" si="3"/>
        <v>0</v>
      </c>
      <c r="G42" s="12">
        <f t="shared" si="0"/>
        <v>100</v>
      </c>
      <c r="H42" s="36">
        <f t="shared" si="1"/>
        <v>33.599991377266164</v>
      </c>
      <c r="I42" s="30"/>
    </row>
    <row r="43" spans="1:9" ht="51">
      <c r="A43" s="11" t="s">
        <v>81</v>
      </c>
      <c r="B43" s="5" t="s">
        <v>20</v>
      </c>
      <c r="C43" s="15">
        <v>2555.1</v>
      </c>
      <c r="D43" s="15">
        <v>739.2</v>
      </c>
      <c r="E43" s="15">
        <v>739.2</v>
      </c>
      <c r="F43" s="15">
        <f t="shared" si="3"/>
        <v>0</v>
      </c>
      <c r="G43" s="12">
        <f t="shared" si="0"/>
        <v>100</v>
      </c>
      <c r="H43" s="36">
        <f t="shared" si="1"/>
        <v>28.930374545027593</v>
      </c>
      <c r="I43" s="30"/>
    </row>
    <row r="44" spans="1:9" ht="50.25" customHeight="1">
      <c r="A44" s="11" t="s">
        <v>81</v>
      </c>
      <c r="B44" s="5" t="s">
        <v>30</v>
      </c>
      <c r="C44" s="15">
        <v>121.8</v>
      </c>
      <c r="D44" s="15">
        <v>30.45</v>
      </c>
      <c r="E44" s="15">
        <v>30.45</v>
      </c>
      <c r="F44" s="15">
        <f t="shared" si="3"/>
        <v>0</v>
      </c>
      <c r="G44" s="12">
        <f t="shared" si="0"/>
        <v>100</v>
      </c>
      <c r="H44" s="36">
        <f t="shared" si="1"/>
        <v>25</v>
      </c>
      <c r="I44" s="30"/>
    </row>
    <row r="45" spans="1:9" ht="57" customHeight="1">
      <c r="A45" s="11" t="s">
        <v>81</v>
      </c>
      <c r="B45" s="5" t="s">
        <v>67</v>
      </c>
      <c r="C45" s="15">
        <v>2025</v>
      </c>
      <c r="D45" s="15">
        <v>600.4</v>
      </c>
      <c r="E45" s="15">
        <v>600.4</v>
      </c>
      <c r="F45" s="15">
        <f t="shared" si="3"/>
        <v>0</v>
      </c>
      <c r="G45" s="12">
        <f t="shared" si="0"/>
        <v>100</v>
      </c>
      <c r="H45" s="36">
        <f t="shared" si="1"/>
        <v>29.649382716049384</v>
      </c>
      <c r="I45" s="30"/>
    </row>
    <row r="46" spans="1:9" ht="51">
      <c r="A46" s="11" t="s">
        <v>81</v>
      </c>
      <c r="B46" s="5" t="s">
        <v>68</v>
      </c>
      <c r="C46" s="15">
        <v>5.4</v>
      </c>
      <c r="D46" s="15">
        <v>1.35</v>
      </c>
      <c r="E46" s="15">
        <v>1.35</v>
      </c>
      <c r="F46" s="15">
        <f t="shared" si="3"/>
        <v>0</v>
      </c>
      <c r="G46" s="12">
        <f t="shared" si="0"/>
        <v>100</v>
      </c>
      <c r="H46" s="36">
        <f t="shared" si="1"/>
        <v>25</v>
      </c>
      <c r="I46" s="30"/>
    </row>
    <row r="47" spans="1:9" ht="38.25">
      <c r="A47" s="11" t="s">
        <v>81</v>
      </c>
      <c r="B47" s="5" t="s">
        <v>69</v>
      </c>
      <c r="C47" s="15">
        <v>1001.3</v>
      </c>
      <c r="D47" s="15">
        <v>244.37</v>
      </c>
      <c r="E47" s="15">
        <v>244.37</v>
      </c>
      <c r="F47" s="15">
        <f t="shared" si="3"/>
        <v>0</v>
      </c>
      <c r="G47" s="12">
        <f t="shared" si="0"/>
        <v>100</v>
      </c>
      <c r="H47" s="36">
        <f t="shared" si="1"/>
        <v>24.405273144911614</v>
      </c>
      <c r="I47" s="30"/>
    </row>
    <row r="48" spans="1:9" ht="114.75">
      <c r="A48" s="11" t="s">
        <v>81</v>
      </c>
      <c r="B48" s="5" t="s">
        <v>70</v>
      </c>
      <c r="C48" s="15">
        <v>31043.2</v>
      </c>
      <c r="D48" s="15">
        <v>7345.8</v>
      </c>
      <c r="E48" s="15">
        <v>7345.8</v>
      </c>
      <c r="F48" s="15">
        <f t="shared" si="3"/>
        <v>0</v>
      </c>
      <c r="G48" s="12">
        <f t="shared" si="0"/>
        <v>100</v>
      </c>
      <c r="H48" s="36">
        <f t="shared" si="1"/>
        <v>23.663153283166686</v>
      </c>
      <c r="I48" s="30"/>
    </row>
    <row r="49" spans="1:9" ht="38.25">
      <c r="A49" s="11" t="s">
        <v>81</v>
      </c>
      <c r="B49" s="5" t="s">
        <v>89</v>
      </c>
      <c r="C49" s="15">
        <v>128.4</v>
      </c>
      <c r="D49" s="15">
        <v>0</v>
      </c>
      <c r="E49" s="15">
        <v>0</v>
      </c>
      <c r="F49" s="15">
        <f t="shared" si="3"/>
        <v>0</v>
      </c>
      <c r="G49" s="12" t="e">
        <f t="shared" si="0"/>
        <v>#DIV/0!</v>
      </c>
      <c r="H49" s="36">
        <f t="shared" si="1"/>
        <v>0</v>
      </c>
      <c r="I49" s="30"/>
    </row>
    <row r="50" spans="1:9" ht="75.75" customHeight="1">
      <c r="A50" s="11" t="s">
        <v>81</v>
      </c>
      <c r="B50" s="5" t="s">
        <v>90</v>
      </c>
      <c r="C50" s="15">
        <v>2.3</v>
      </c>
      <c r="D50" s="15">
        <v>2.3</v>
      </c>
      <c r="E50" s="15">
        <v>2.3</v>
      </c>
      <c r="F50" s="15">
        <f t="shared" si="3"/>
        <v>0</v>
      </c>
      <c r="G50" s="12">
        <f t="shared" si="0"/>
        <v>100</v>
      </c>
      <c r="H50" s="36">
        <f t="shared" si="1"/>
        <v>100</v>
      </c>
      <c r="I50" s="30"/>
    </row>
    <row r="51" spans="1:9" ht="75.75" customHeight="1">
      <c r="A51" s="11" t="s">
        <v>81</v>
      </c>
      <c r="B51" s="5" t="s">
        <v>91</v>
      </c>
      <c r="C51" s="15">
        <v>38.16</v>
      </c>
      <c r="D51" s="15">
        <v>9.54</v>
      </c>
      <c r="E51" s="15">
        <v>9.54</v>
      </c>
      <c r="F51" s="15">
        <f t="shared" si="3"/>
        <v>0</v>
      </c>
      <c r="G51" s="12">
        <f t="shared" si="0"/>
        <v>100</v>
      </c>
      <c r="H51" s="36">
        <f t="shared" si="1"/>
        <v>25</v>
      </c>
      <c r="I51" s="30"/>
    </row>
    <row r="52" spans="1:9" ht="63" customHeight="1">
      <c r="A52" s="11" t="s">
        <v>81</v>
      </c>
      <c r="B52" s="5" t="s">
        <v>28</v>
      </c>
      <c r="C52" s="15">
        <v>84.9</v>
      </c>
      <c r="D52" s="15">
        <v>21.28</v>
      </c>
      <c r="E52" s="15">
        <v>21.28</v>
      </c>
      <c r="F52" s="15">
        <v>21.28</v>
      </c>
      <c r="G52" s="12">
        <f t="shared" si="0"/>
        <v>100</v>
      </c>
      <c r="H52" s="36">
        <f t="shared" si="1"/>
        <v>25.064782096584214</v>
      </c>
      <c r="I52" s="30"/>
    </row>
    <row r="53" spans="1:10" ht="51" customHeight="1">
      <c r="A53" s="11" t="s">
        <v>82</v>
      </c>
      <c r="B53" s="5" t="s">
        <v>66</v>
      </c>
      <c r="C53" s="15">
        <v>1659.2</v>
      </c>
      <c r="D53" s="15">
        <v>452.28</v>
      </c>
      <c r="E53" s="15">
        <v>452.28</v>
      </c>
      <c r="F53" s="15">
        <f t="shared" si="3"/>
        <v>0</v>
      </c>
      <c r="G53" s="12">
        <f t="shared" si="0"/>
        <v>100</v>
      </c>
      <c r="H53" s="36">
        <f t="shared" si="1"/>
        <v>27.258919961427193</v>
      </c>
      <c r="I53" s="30"/>
      <c r="J53" s="34"/>
    </row>
    <row r="54" spans="1:10" ht="79.5" customHeight="1">
      <c r="A54" s="11" t="s">
        <v>81</v>
      </c>
      <c r="B54" s="5" t="s">
        <v>94</v>
      </c>
      <c r="C54" s="15">
        <v>134.3</v>
      </c>
      <c r="D54" s="15">
        <v>0</v>
      </c>
      <c r="E54" s="15">
        <v>0</v>
      </c>
      <c r="F54" s="15">
        <f t="shared" si="3"/>
        <v>0</v>
      </c>
      <c r="G54" s="12" t="e">
        <f t="shared" si="0"/>
        <v>#DIV/0!</v>
      </c>
      <c r="H54" s="36">
        <f t="shared" si="1"/>
        <v>0</v>
      </c>
      <c r="I54" s="30"/>
      <c r="J54" s="34"/>
    </row>
    <row r="55" spans="1:9" ht="37.5" customHeight="1">
      <c r="A55" s="11" t="s">
        <v>81</v>
      </c>
      <c r="B55" s="5" t="s">
        <v>62</v>
      </c>
      <c r="C55" s="15">
        <v>1622.8</v>
      </c>
      <c r="D55" s="15">
        <v>0</v>
      </c>
      <c r="E55" s="15">
        <v>0</v>
      </c>
      <c r="F55" s="15">
        <f t="shared" si="3"/>
        <v>0</v>
      </c>
      <c r="G55" s="12" t="e">
        <f t="shared" si="0"/>
        <v>#DIV/0!</v>
      </c>
      <c r="H55" s="36">
        <f t="shared" si="1"/>
        <v>0</v>
      </c>
      <c r="I55" s="30"/>
    </row>
    <row r="56" spans="1:9" ht="70.5" customHeight="1">
      <c r="A56" s="11" t="s">
        <v>72</v>
      </c>
      <c r="B56" s="5" t="s">
        <v>34</v>
      </c>
      <c r="C56" s="15"/>
      <c r="D56" s="15"/>
      <c r="E56" s="15">
        <v>64.79</v>
      </c>
      <c r="F56" s="15">
        <f t="shared" si="3"/>
        <v>64.79</v>
      </c>
      <c r="G56" s="12"/>
      <c r="H56" s="36"/>
      <c r="I56" s="30"/>
    </row>
    <row r="57" spans="1:9" ht="69" customHeight="1">
      <c r="A57" s="11" t="s">
        <v>71</v>
      </c>
      <c r="B57" s="5" t="s">
        <v>35</v>
      </c>
      <c r="C57" s="15"/>
      <c r="D57" s="15"/>
      <c r="E57" s="15">
        <v>-1460.42</v>
      </c>
      <c r="F57" s="15">
        <f t="shared" si="3"/>
        <v>-1460.42</v>
      </c>
      <c r="G57" s="12"/>
      <c r="H57" s="36"/>
      <c r="I57" s="30"/>
    </row>
    <row r="58" spans="1:9" ht="12.75">
      <c r="A58" s="25"/>
      <c r="B58" s="26" t="s">
        <v>6</v>
      </c>
      <c r="C58" s="27">
        <f>C31+C10</f>
        <v>244271.55999999997</v>
      </c>
      <c r="D58" s="27">
        <f>D31+D10</f>
        <v>54313.770000000004</v>
      </c>
      <c r="E58" s="27">
        <f>E31+E10</f>
        <v>53103.420000000006</v>
      </c>
      <c r="F58" s="27">
        <f>F31+F10</f>
        <v>-1189.0700000000002</v>
      </c>
      <c r="G58" s="33">
        <f>SUM(E58/D58*100)</f>
        <v>97.7715595879277</v>
      </c>
      <c r="H58" s="33">
        <f>E58/C58*100</f>
        <v>21.739501725047326</v>
      </c>
      <c r="I58" s="30"/>
    </row>
    <row r="60" ht="65.25" customHeight="1">
      <c r="E60" s="37"/>
    </row>
    <row r="62" ht="12.75">
      <c r="A62" s="6"/>
    </row>
    <row r="63" ht="12.75">
      <c r="A63" s="6"/>
    </row>
  </sheetData>
  <sheetProtection/>
  <mergeCells count="11">
    <mergeCell ref="C8:D8"/>
    <mergeCell ref="A8:A9"/>
    <mergeCell ref="G8:H8"/>
    <mergeCell ref="D4:H4"/>
    <mergeCell ref="B8:B9"/>
    <mergeCell ref="D1:H1"/>
    <mergeCell ref="D2:H2"/>
    <mergeCell ref="D3:H3"/>
    <mergeCell ref="A5:H5"/>
    <mergeCell ref="F7:H7"/>
    <mergeCell ref="A6:H6"/>
  </mergeCells>
  <printOptions/>
  <pageMargins left="0.37" right="0.25" top="0.25" bottom="0.33" header="0.2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ЗАТО Звёздный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ZATO Zvezdny</cp:lastModifiedBy>
  <cp:lastPrinted>2015-04-29T13:18:24Z</cp:lastPrinted>
  <dcterms:created xsi:type="dcterms:W3CDTF">2001-10-03T08:40:21Z</dcterms:created>
  <dcterms:modified xsi:type="dcterms:W3CDTF">2017-05-22T11:33:25Z</dcterms:modified>
  <cp:category/>
  <cp:version/>
  <cp:contentType/>
  <cp:contentStatus/>
</cp:coreProperties>
</file>