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3-2007" sheetId="1" r:id="rId1"/>
  </sheets>
  <definedNames>
    <definedName name="_xlnm.Print_Titles" localSheetId="0">'3-2007'!$8:$9</definedName>
  </definedNames>
  <calcPr fullCalcOnLoad="1"/>
</workbook>
</file>

<file path=xl/sharedStrings.xml><?xml version="1.0" encoding="utf-8"?>
<sst xmlns="http://schemas.openxmlformats.org/spreadsheetml/2006/main" count="124" uniqueCount="106">
  <si>
    <t>Исполнено</t>
  </si>
  <si>
    <t>Наименование</t>
  </si>
  <si>
    <t>за период</t>
  </si>
  <si>
    <t>в сумме</t>
  </si>
  <si>
    <t>в том числе</t>
  </si>
  <si>
    <t>Безвозмездные перечисления</t>
  </si>
  <si>
    <t>ВСЕГО ДОХОДОВ</t>
  </si>
  <si>
    <t>(тыс.руб.)</t>
  </si>
  <si>
    <t>000 200 00000 00 0000 000</t>
  </si>
  <si>
    <t>Плата за негативное воздействие на окружающую среду</t>
  </si>
  <si>
    <t>Единый налог на вмененный доход для отдельных видов деятельности</t>
  </si>
  <si>
    <t>Налог на доходы физических лиц</t>
  </si>
  <si>
    <t>Утверждено</t>
  </si>
  <si>
    <t>на год</t>
  </si>
  <si>
    <t>на отч. период</t>
  </si>
  <si>
    <t xml:space="preserve">Код </t>
  </si>
  <si>
    <t xml:space="preserve">% исполн. </t>
  </si>
  <si>
    <t>к году</t>
  </si>
  <si>
    <t>Отклон.</t>
  </si>
  <si>
    <t>к пери   оду</t>
  </si>
  <si>
    <t>Субвенции на предоставление мер материального обеспечения и социальной защиты работников образования</t>
  </si>
  <si>
    <t>Земельный налог</t>
  </si>
  <si>
    <t xml:space="preserve">Субвенции  бюджетам городских округов на ежемесячное денежное вознаграждение за классное руководство </t>
  </si>
  <si>
    <t>Транспортный налог с организаций</t>
  </si>
  <si>
    <t>Транспортный налог с физических лиц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</si>
  <si>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</si>
  <si>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</si>
  <si>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Прочие неналоговые доходы</t>
  </si>
  <si>
    <t>Субвенции для обеспечения воспитания и обучения детей-инвалидов в дошкольных образовательных учреждениях и на дому</t>
  </si>
  <si>
    <t>Налоговые и неналоговые доходы</t>
  </si>
  <si>
    <t>Субвенции на оказание дополнительных мер социальной поддержки отдельных категорий лиц, которым присуждены учёные степени кандидата и доктора наук, работающих в учреждениях общего образования</t>
  </si>
  <si>
    <t>000 116 90040 04 0000 140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</si>
  <si>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</si>
  <si>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</si>
  <si>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бюджетов городских округов от возврата остатков субсидий и субвенций и иных межбюджетных трансфертов, имеющих целевое назначение, прошлых лет</t>
  </si>
  <si>
    <t>Возврат остатков субсидий и субвенций и иных межбюджетных трансфертов, имеющих целевое назначение, прошлых лет из бюджетов городских округов</t>
  </si>
  <si>
    <t xml:space="preserve">                                                                                                                                            </t>
  </si>
  <si>
    <t>000 103 02000 01 0000 110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</si>
  <si>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</si>
  <si>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</si>
  <si>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</si>
  <si>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 (за исключением имущества муниципальных бюджетных и автономных учреждений)</t>
  </si>
  <si>
    <t>000 101 02000 01 0000 110</t>
  </si>
  <si>
    <t>000 105 02000 02 0000 110</t>
  </si>
  <si>
    <t>000 105 03000 01 0000 110</t>
  </si>
  <si>
    <t>000 106 01020 04 0000 110</t>
  </si>
  <si>
    <t>000 106 04011 02 0000 110</t>
  </si>
  <si>
    <t>000 106 04012 02 0000 110</t>
  </si>
  <si>
    <t>000 106 06000 00 0000 110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</si>
  <si>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 участков</t>
  </si>
  <si>
    <t>000 112 01000 01 0000 120</t>
  </si>
  <si>
    <t>000 108 03010 01 1000 110</t>
  </si>
  <si>
    <t>000 111 05012 04 0000 120</t>
  </si>
  <si>
    <t>000 111 05024 04 0000 120</t>
  </si>
  <si>
    <t>000 111 05034 04 0000 120</t>
  </si>
  <si>
    <t>000 113 03040 04 0000 130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</si>
  <si>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</si>
  <si>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000 117 00000 00 0000 000</t>
  </si>
  <si>
    <t>000  114 02040 04 0000 410</t>
  </si>
  <si>
    <t>000 202 01007 04 0000 151</t>
  </si>
  <si>
    <t>000 202 01001 04 0000 151</t>
  </si>
  <si>
    <t>Дотации бюджетам городских округов на выравнивание  бюджетной обеспеченности</t>
  </si>
  <si>
    <t>000 202 02999 04 0000 151</t>
  </si>
  <si>
    <t>000 202 03024 04 0000 151</t>
  </si>
  <si>
    <t>Субвенции бюджетам городских округов на оплату ЖКУ отдельным категориям граждан</t>
  </si>
  <si>
    <t xml:space="preserve">Дотации бюджетам городских округов, связанные с особым режимом безопасного функционирования закрытых административно-территориальных образований </t>
  </si>
  <si>
    <t>Субвенции бюджетам городских округов на оздоровление детей</t>
  </si>
  <si>
    <t>000 202 03033 04 0000 151</t>
  </si>
  <si>
    <t>Субвенции бюджетам городских округов на  государственную регистрацию актов гражданского состояния</t>
  </si>
  <si>
    <t>000 202 03003 04 0000 151</t>
  </si>
  <si>
    <t>000 202 03015 04 0000 151</t>
  </si>
  <si>
    <t>Субвенции бюджетам городских округов на  осуществление полномочий по первичному воинскому учёту на территориях, где отсутствуют военные комиссариаты</t>
  </si>
  <si>
    <t>000 202 03021 04 0000 151</t>
  </si>
  <si>
    <t>Субвенции бюджетам городских округов на получение общедоступного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</si>
  <si>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000 202 03029 04 0000 151</t>
  </si>
  <si>
    <t>Субвенция 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</si>
  <si>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 для обеспечения социальной поддержки учащихся из малоимущих и многодетных малоимущих семей</t>
  </si>
  <si>
    <t>000 202 03024 00 0000 151</t>
  </si>
  <si>
    <t>Субвенции бюджетам городских округов на составление  протоколов об административных правонарушениях</t>
  </si>
  <si>
    <t>Субвенции бюджетам городских округов на обеспечение прав на защиту несовершеннолетних детей</t>
  </si>
  <si>
    <t>Субвенции бюджетам городских округов на предоставление государственных гарантий на получение общедоступного и бесплатного дошкольного        образования  по основным общеобразовательным программам в дошкольных образовательных организациях</t>
  </si>
  <si>
    <t>000 202 04999 04 0000 151</t>
  </si>
  <si>
    <t>000 2 19 04000 04 0000 151</t>
  </si>
  <si>
    <t>000 2 18 04000 04 0000 000</t>
  </si>
  <si>
    <t>000 111 09044 04 0000 120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</si>
  <si>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</t>
  </si>
  <si>
    <t>Субсидии бюджета городских округов на реализацию муниципальных программ, приоритетных муниципальных проектов в рамках приоритетных региональных поектов, инвестиционных проектов муниципальных образований</t>
  </si>
  <si>
    <t>Иные межбюджетные трансферты, передаваемые бюджетам городских округов  (возмещение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документов)</t>
  </si>
  <si>
    <t>000 202 03007 04 0000 151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</si>
  <si>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</si>
  <si>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</si>
  <si>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реализацию мероприятий по решению неотложных задач по приведению в нормативное состояние автомобильных дорог</t>
  </si>
  <si>
    <t>000 202 02051 04 0000 151</t>
  </si>
  <si>
    <t>Субсидии на обеспечение жильём молодых семей (средства федерального бюджета бюджета)</t>
  </si>
  <si>
    <t>Субсидии на обеспечение жильём молодых семей (средства краевого бюджета бюджета бюджета)</t>
  </si>
  <si>
    <t>Призовые по итогам конкурса  на звание "Самое благоустроенное городское (сельское) поселение Пермского края"</t>
  </si>
  <si>
    <t>Субвенции бюджетам городских округов на осуществление полномочий по созданию и организации деятельности административных комиссий</t>
  </si>
  <si>
    <t>Субвенции бюджетам городских округов на осуществление полномочий по отлову безнадзорных животных, их транспортировке, учету и регистрации, содержанию, лечению</t>
  </si>
  <si>
    <t>Субвенции бюджетам городских округов на единовременные денежные выплаты обучающимся из малоимущих семей, поступивших в первый класс</t>
  </si>
  <si>
    <t>Прочие безвозмездные поступления в бюджеты городских округов</t>
  </si>
  <si>
    <t>ОТЧЁТ ОБ ИСПОЛНЕНИИ ДОХОДОВ   БЮДЖЕТА ЗАТО ЗВЁЗДНЫЙ НА 01.10.2016</t>
  </si>
  <si>
    <t>Призовые по итогам конкурса муниципальных районов (городских округов) Пермского края по достижению наиболее результативных значений показателей управленческой деятельности</t>
  </si>
  <si>
    <t>000 202 01999 04 0000 151</t>
  </si>
  <si>
    <t>Прочие дотации бюджетам городских округов</t>
  </si>
  <si>
    <t>000 202 04025 04 0000 151</t>
  </si>
  <si>
    <t>Иные межбюджетные трансферты на комплектование книжных фондов библиотек муниципальных образований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</si>
</sst>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"/>
    <numFmt numFmtId="167" formatCode="0.000"/>
    <numFmt numFmtId="168" formatCode="#,##0.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0"/>
    </font>
    <font>
      <sz val="9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>
        <color indexed="40"/>
      </left>
      <right style="dotted">
        <color indexed="40"/>
      </right>
      <top style="dotted">
        <color indexed="40"/>
      </top>
      <bottom style="dotted">
        <color indexed="4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dotted">
        <color indexed="40"/>
      </right>
      <top style="dotted">
        <color indexed="40"/>
      </top>
      <bottom style="dotted">
        <color indexed="40"/>
      </bottom>
    </border>
    <border>
      <left style="dotted">
        <color indexed="40"/>
      </left>
      <right>
        <color indexed="63"/>
      </right>
      <top style="dotted">
        <color indexed="40"/>
      </top>
      <bottom style="dotted">
        <color indexed="4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40"/>
      </left>
      <right style="thin"/>
      <top>
        <color indexed="63"/>
      </top>
      <bottom style="dotted">
        <color indexed="4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horizontal="left" indent="1"/>
    </xf>
    <xf numFmtId="0" fontId="1" fillId="0" borderId="10" xfId="0" applyFont="1" applyBorder="1" applyAlignment="1">
      <alignment/>
    </xf>
    <xf numFmtId="1" fontId="2" fillId="33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 wrapText="1"/>
    </xf>
    <xf numFmtId="0" fontId="5" fillId="34" borderId="14" xfId="0" applyFont="1" applyFill="1" applyBorder="1" applyAlignment="1">
      <alignment horizontal="center"/>
    </xf>
    <xf numFmtId="1" fontId="1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wrapText="1"/>
    </xf>
    <xf numFmtId="2" fontId="6" fillId="33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left" indent="1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" fontId="4" fillId="34" borderId="18" xfId="0" applyNumberFormat="1" applyFont="1" applyFill="1" applyBorder="1" applyAlignment="1">
      <alignment/>
    </xf>
    <xf numFmtId="0" fontId="5" fillId="0" borderId="14" xfId="0" applyFont="1" applyBorder="1" applyAlignment="1">
      <alignment horizontal="center"/>
    </xf>
    <xf numFmtId="49" fontId="5" fillId="34" borderId="14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2" fontId="6" fillId="35" borderId="13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" fontId="2" fillId="0" borderId="15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1" fontId="6" fillId="33" borderId="10" xfId="0" applyNumberFormat="1" applyFont="1" applyFill="1" applyBorder="1" applyAlignment="1">
      <alignment/>
    </xf>
    <xf numFmtId="1" fontId="6" fillId="35" borderId="13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5" fillId="34" borderId="18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wrapText="1"/>
    </xf>
    <xf numFmtId="0" fontId="1" fillId="36" borderId="10" xfId="0" applyFont="1" applyFill="1" applyBorder="1" applyAlignment="1">
      <alignment wrapText="1"/>
    </xf>
    <xf numFmtId="0" fontId="9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" fontId="2" fillId="34" borderId="22" xfId="0" applyNumberFormat="1" applyFont="1" applyFill="1" applyBorder="1" applyAlignment="1">
      <alignment horizontal="center"/>
    </xf>
    <xf numFmtId="1" fontId="2" fillId="34" borderId="23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0" fillId="0" borderId="24" xfId="0" applyBorder="1" applyAlignment="1">
      <alignment horizontal="right"/>
    </xf>
    <xf numFmtId="0" fontId="4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D1" sqref="D1:H3"/>
    </sheetView>
  </sheetViews>
  <sheetFormatPr defaultColWidth="9.00390625" defaultRowHeight="12.75"/>
  <cols>
    <col min="1" max="1" width="20.75390625" style="0" customWidth="1"/>
    <col min="2" max="2" width="31.875" style="0" customWidth="1"/>
    <col min="3" max="3" width="8.125" style="0" customWidth="1"/>
    <col min="4" max="4" width="8.625" style="0" customWidth="1"/>
    <col min="5" max="6" width="8.375" style="0" customWidth="1"/>
    <col min="7" max="7" width="5.75390625" style="0" customWidth="1"/>
    <col min="8" max="8" width="5.625" style="0" customWidth="1"/>
    <col min="9" max="9" width="5.375" style="0" customWidth="1"/>
    <col min="10" max="10" width="17.00390625" style="0" customWidth="1"/>
  </cols>
  <sheetData>
    <row r="1" spans="3:8" ht="12.75">
      <c r="C1" s="39"/>
      <c r="D1" s="46"/>
      <c r="E1" s="46"/>
      <c r="F1" s="46"/>
      <c r="G1" s="46"/>
      <c r="H1" s="46"/>
    </row>
    <row r="2" spans="3:8" ht="12.75">
      <c r="C2" s="31"/>
      <c r="D2" s="46"/>
      <c r="E2" s="46"/>
      <c r="F2" s="46"/>
      <c r="G2" s="46"/>
      <c r="H2" s="46"/>
    </row>
    <row r="3" spans="3:8" ht="12.75">
      <c r="C3" s="31"/>
      <c r="D3" s="49"/>
      <c r="E3" s="49"/>
      <c r="F3" s="49"/>
      <c r="G3" s="49"/>
      <c r="H3" s="49"/>
    </row>
    <row r="4" spans="4:8" ht="12.75">
      <c r="D4" s="46"/>
      <c r="E4" s="46"/>
      <c r="F4" s="46"/>
      <c r="G4" s="46"/>
      <c r="H4" s="46"/>
    </row>
    <row r="5" spans="1:11" ht="15">
      <c r="A5" s="50" t="s">
        <v>100</v>
      </c>
      <c r="B5" s="50"/>
      <c r="C5" s="50"/>
      <c r="D5" s="50"/>
      <c r="E5" s="50"/>
      <c r="F5" s="50"/>
      <c r="G5" s="50"/>
      <c r="H5" s="50"/>
      <c r="K5" s="31"/>
    </row>
    <row r="6" spans="1:8" ht="12.75">
      <c r="A6" s="52"/>
      <c r="B6" s="52"/>
      <c r="C6" s="52"/>
      <c r="D6" s="52"/>
      <c r="E6" s="52"/>
      <c r="F6" s="52"/>
      <c r="G6" s="52"/>
      <c r="H6" s="52"/>
    </row>
    <row r="7" spans="6:8" ht="12.75">
      <c r="F7" s="51" t="s">
        <v>7</v>
      </c>
      <c r="G7" s="51"/>
      <c r="H7" s="51"/>
    </row>
    <row r="8" spans="1:8" ht="18" customHeight="1">
      <c r="A8" s="42" t="s">
        <v>15</v>
      </c>
      <c r="B8" s="47" t="s">
        <v>1</v>
      </c>
      <c r="C8" s="40" t="s">
        <v>12</v>
      </c>
      <c r="D8" s="41"/>
      <c r="E8" s="19" t="s">
        <v>0</v>
      </c>
      <c r="F8" s="18" t="s">
        <v>18</v>
      </c>
      <c r="G8" s="44" t="s">
        <v>16</v>
      </c>
      <c r="H8" s="45"/>
    </row>
    <row r="9" spans="1:8" ht="40.5" customHeight="1" thickBot="1">
      <c r="A9" s="43"/>
      <c r="B9" s="48"/>
      <c r="C9" s="9" t="s">
        <v>13</v>
      </c>
      <c r="D9" s="10" t="s">
        <v>14</v>
      </c>
      <c r="E9" s="8" t="s">
        <v>2</v>
      </c>
      <c r="F9" s="8" t="s">
        <v>3</v>
      </c>
      <c r="G9" s="10" t="s">
        <v>19</v>
      </c>
      <c r="H9" s="28" t="s">
        <v>17</v>
      </c>
    </row>
    <row r="10" spans="1:9" ht="12.75">
      <c r="A10" s="20"/>
      <c r="B10" s="7" t="s">
        <v>29</v>
      </c>
      <c r="C10" s="13">
        <f>SUM(C11:C29)</f>
        <v>40618.409999999996</v>
      </c>
      <c r="D10" s="13">
        <f>SUM(D11:D29)</f>
        <v>27973.31</v>
      </c>
      <c r="E10" s="13">
        <f>SUM(E11:E29)</f>
        <v>27970.38</v>
      </c>
      <c r="F10" s="13">
        <f>SUM(F11:F29)</f>
        <v>-2.92999999999833</v>
      </c>
      <c r="G10" s="29">
        <f>SUM(E10/D10*100)</f>
        <v>99.98952573006198</v>
      </c>
      <c r="H10" s="21">
        <f>E10/C10*100</f>
        <v>68.86133652203522</v>
      </c>
      <c r="I10" s="30"/>
    </row>
    <row r="11" spans="1:9" ht="12.75">
      <c r="A11" s="22"/>
      <c r="B11" s="2" t="s">
        <v>4</v>
      </c>
      <c r="C11" s="2"/>
      <c r="D11" s="2"/>
      <c r="E11" s="4"/>
      <c r="F11" s="4"/>
      <c r="G11" s="12"/>
      <c r="H11" s="21"/>
      <c r="I11" s="30"/>
    </row>
    <row r="12" spans="1:9" ht="12.75">
      <c r="A12" s="22" t="s">
        <v>42</v>
      </c>
      <c r="B12" s="2" t="s">
        <v>11</v>
      </c>
      <c r="C12" s="14">
        <v>13761.6</v>
      </c>
      <c r="D12" s="14">
        <v>9600</v>
      </c>
      <c r="E12" s="4">
        <v>9587.2</v>
      </c>
      <c r="F12" s="4">
        <f>E12-D12</f>
        <v>-12.799999999999272</v>
      </c>
      <c r="G12" s="12">
        <f aca="true" t="shared" si="0" ref="G12:G62">SUM(E12/D12*100)</f>
        <v>99.86666666666667</v>
      </c>
      <c r="H12" s="36">
        <f aca="true" t="shared" si="1" ref="H12:H62">E12/C12*100</f>
        <v>69.66631787001512</v>
      </c>
      <c r="I12" s="30"/>
    </row>
    <row r="13" spans="1:9" ht="38.25">
      <c r="A13" s="22" t="s">
        <v>37</v>
      </c>
      <c r="B13" s="5" t="s">
        <v>38</v>
      </c>
      <c r="C13" s="14">
        <v>658.8</v>
      </c>
      <c r="D13" s="14">
        <v>590</v>
      </c>
      <c r="E13" s="4">
        <v>587.32</v>
      </c>
      <c r="F13" s="4">
        <f>E13-D13</f>
        <v>-2.67999999999995</v>
      </c>
      <c r="G13" s="12">
        <f t="shared" si="0"/>
        <v>99.54576271186441</v>
      </c>
      <c r="H13" s="36">
        <f t="shared" si="1"/>
        <v>89.14996964177293</v>
      </c>
      <c r="I13" s="30"/>
    </row>
    <row r="14" spans="1:9" ht="25.5">
      <c r="A14" s="22" t="s">
        <v>43</v>
      </c>
      <c r="B14" s="5" t="s">
        <v>10</v>
      </c>
      <c r="C14" s="15">
        <v>1379</v>
      </c>
      <c r="D14" s="15">
        <v>1035</v>
      </c>
      <c r="E14" s="4">
        <v>1025.15</v>
      </c>
      <c r="F14" s="4">
        <f aca="true" t="shared" si="2" ref="F14:F29">E14-D14</f>
        <v>-9.849999999999909</v>
      </c>
      <c r="G14" s="12">
        <f t="shared" si="0"/>
        <v>99.04830917874396</v>
      </c>
      <c r="H14" s="36">
        <f t="shared" si="1"/>
        <v>74.34010152284264</v>
      </c>
      <c r="I14" s="30"/>
    </row>
    <row r="15" spans="1:9" ht="38.25">
      <c r="A15" s="22" t="s">
        <v>44</v>
      </c>
      <c r="B15" s="5" t="s">
        <v>39</v>
      </c>
      <c r="C15" s="15">
        <v>12.23</v>
      </c>
      <c r="D15" s="15">
        <v>12.23</v>
      </c>
      <c r="E15" s="4">
        <v>12.23</v>
      </c>
      <c r="F15" s="4">
        <f t="shared" si="2"/>
        <v>0</v>
      </c>
      <c r="G15" s="12">
        <f t="shared" si="0"/>
        <v>100</v>
      </c>
      <c r="H15" s="36">
        <f t="shared" si="1"/>
        <v>100</v>
      </c>
      <c r="I15" s="30"/>
    </row>
    <row r="16" spans="1:9" ht="63.75">
      <c r="A16" s="22" t="s">
        <v>45</v>
      </c>
      <c r="B16" s="5" t="s">
        <v>40</v>
      </c>
      <c r="C16" s="14">
        <v>239.8</v>
      </c>
      <c r="D16" s="14">
        <v>38</v>
      </c>
      <c r="E16" s="4">
        <v>37.46</v>
      </c>
      <c r="F16" s="4">
        <f t="shared" si="2"/>
        <v>-0.5399999999999991</v>
      </c>
      <c r="G16" s="12">
        <f t="shared" si="0"/>
        <v>98.57894736842105</v>
      </c>
      <c r="H16" s="36">
        <f t="shared" si="1"/>
        <v>15.621351125938283</v>
      </c>
      <c r="I16" s="30"/>
    </row>
    <row r="17" spans="1:9" ht="12.75">
      <c r="A17" s="22" t="s">
        <v>46</v>
      </c>
      <c r="B17" s="2" t="s">
        <v>23</v>
      </c>
      <c r="C17" s="14">
        <v>498.9</v>
      </c>
      <c r="D17" s="14">
        <v>403</v>
      </c>
      <c r="E17" s="4">
        <v>403</v>
      </c>
      <c r="F17" s="4">
        <f t="shared" si="2"/>
        <v>0</v>
      </c>
      <c r="G17" s="12">
        <f t="shared" si="0"/>
        <v>100</v>
      </c>
      <c r="H17" s="36">
        <f t="shared" si="1"/>
        <v>80.77771096412107</v>
      </c>
      <c r="I17" s="30"/>
    </row>
    <row r="18" spans="1:10" ht="12.75">
      <c r="A18" s="22" t="s">
        <v>47</v>
      </c>
      <c r="B18" s="2" t="s">
        <v>24</v>
      </c>
      <c r="C18" s="14">
        <v>5250</v>
      </c>
      <c r="D18" s="14">
        <v>1007</v>
      </c>
      <c r="E18" s="4">
        <v>1004.31</v>
      </c>
      <c r="F18" s="4">
        <f t="shared" si="2"/>
        <v>-2.6900000000000546</v>
      </c>
      <c r="G18" s="12">
        <f t="shared" si="0"/>
        <v>99.73286991062561</v>
      </c>
      <c r="H18" s="36">
        <f t="shared" si="1"/>
        <v>19.129714285714286</v>
      </c>
      <c r="I18" s="30"/>
      <c r="J18" s="34"/>
    </row>
    <row r="19" spans="1:9" ht="12.75">
      <c r="A19" s="22" t="s">
        <v>48</v>
      </c>
      <c r="B19" s="2" t="s">
        <v>21</v>
      </c>
      <c r="C19" s="14">
        <v>1178.1</v>
      </c>
      <c r="D19" s="14">
        <v>680</v>
      </c>
      <c r="E19" s="4">
        <v>679.19</v>
      </c>
      <c r="F19" s="4">
        <f t="shared" si="2"/>
        <v>-0.8099999999999454</v>
      </c>
      <c r="G19" s="12">
        <f t="shared" si="0"/>
        <v>99.88088235294119</v>
      </c>
      <c r="H19" s="36">
        <f t="shared" si="1"/>
        <v>57.6513029454206</v>
      </c>
      <c r="I19" s="30"/>
    </row>
    <row r="20" spans="1:9" ht="63.75">
      <c r="A20" s="22" t="s">
        <v>51</v>
      </c>
      <c r="B20" s="5" t="s">
        <v>33</v>
      </c>
      <c r="C20" s="15">
        <v>0</v>
      </c>
      <c r="D20" s="15">
        <v>0</v>
      </c>
      <c r="E20" s="4">
        <v>46.1</v>
      </c>
      <c r="F20" s="4">
        <f>E20-D20</f>
        <v>46.1</v>
      </c>
      <c r="G20" s="12"/>
      <c r="H20" s="36"/>
      <c r="I20" s="30"/>
    </row>
    <row r="21" spans="1:9" ht="25.5">
      <c r="A21" s="22" t="s">
        <v>50</v>
      </c>
      <c r="B21" s="5" t="s">
        <v>9</v>
      </c>
      <c r="C21" s="15">
        <v>3187.43</v>
      </c>
      <c r="D21" s="15">
        <v>3187.43</v>
      </c>
      <c r="E21" s="4">
        <v>3219.38</v>
      </c>
      <c r="F21" s="4">
        <f t="shared" si="2"/>
        <v>31.950000000000273</v>
      </c>
      <c r="G21" s="12">
        <f t="shared" si="0"/>
        <v>101.00237495411666</v>
      </c>
      <c r="H21" s="36">
        <f t="shared" si="1"/>
        <v>101.00237495411666</v>
      </c>
      <c r="I21" s="30"/>
    </row>
    <row r="22" spans="1:9" ht="121.5" customHeight="1">
      <c r="A22" s="22" t="s">
        <v>52</v>
      </c>
      <c r="B22" s="5" t="s">
        <v>49</v>
      </c>
      <c r="C22" s="15">
        <v>1140</v>
      </c>
      <c r="D22" s="15">
        <v>1020</v>
      </c>
      <c r="E22" s="15">
        <v>1016.91</v>
      </c>
      <c r="F22" s="4">
        <f t="shared" si="2"/>
        <v>-3.090000000000032</v>
      </c>
      <c r="G22" s="12">
        <f t="shared" si="0"/>
        <v>99.6970588235294</v>
      </c>
      <c r="H22" s="36">
        <f t="shared" si="1"/>
        <v>89.20263157894736</v>
      </c>
      <c r="I22" s="30"/>
    </row>
    <row r="23" spans="1:10" ht="103.5" customHeight="1">
      <c r="A23" s="22" t="s">
        <v>53</v>
      </c>
      <c r="B23" s="5" t="s">
        <v>25</v>
      </c>
      <c r="C23" s="15">
        <v>3335.5</v>
      </c>
      <c r="D23" s="15">
        <v>2300</v>
      </c>
      <c r="E23" s="15">
        <v>2210.01</v>
      </c>
      <c r="F23" s="4">
        <f t="shared" si="2"/>
        <v>-89.98999999999978</v>
      </c>
      <c r="G23" s="12">
        <f t="shared" si="0"/>
        <v>96.08739130434783</v>
      </c>
      <c r="H23" s="36">
        <f t="shared" si="1"/>
        <v>66.25723279868086</v>
      </c>
      <c r="I23" s="30"/>
      <c r="J23" s="35"/>
    </row>
    <row r="24" spans="1:9" ht="101.25" customHeight="1">
      <c r="A24" s="11" t="s">
        <v>54</v>
      </c>
      <c r="B24" s="5" t="s">
        <v>41</v>
      </c>
      <c r="C24" s="15">
        <v>846.4</v>
      </c>
      <c r="D24" s="15">
        <v>680</v>
      </c>
      <c r="E24" s="4">
        <v>680</v>
      </c>
      <c r="F24" s="4">
        <f t="shared" si="2"/>
        <v>0</v>
      </c>
      <c r="G24" s="12">
        <f t="shared" si="0"/>
        <v>100</v>
      </c>
      <c r="H24" s="36">
        <f t="shared" si="1"/>
        <v>80.34026465028356</v>
      </c>
      <c r="I24" s="30"/>
    </row>
    <row r="25" spans="1:9" ht="101.25" customHeight="1">
      <c r="A25" s="11" t="s">
        <v>84</v>
      </c>
      <c r="B25" s="5" t="s">
        <v>85</v>
      </c>
      <c r="C25" s="15">
        <v>209.58</v>
      </c>
      <c r="D25" s="15">
        <v>209.58</v>
      </c>
      <c r="E25" s="4">
        <v>209.58</v>
      </c>
      <c r="F25" s="4">
        <f t="shared" si="2"/>
        <v>0</v>
      </c>
      <c r="G25" s="12">
        <f t="shared" si="0"/>
        <v>100</v>
      </c>
      <c r="H25" s="36">
        <f t="shared" si="1"/>
        <v>100</v>
      </c>
      <c r="I25" s="30"/>
    </row>
    <row r="26" spans="1:9" ht="63.75" customHeight="1">
      <c r="A26" s="11" t="s">
        <v>55</v>
      </c>
      <c r="B26" s="5" t="s">
        <v>26</v>
      </c>
      <c r="C26" s="15">
        <v>41.66</v>
      </c>
      <c r="D26" s="15">
        <v>41.66</v>
      </c>
      <c r="E26" s="4">
        <v>47.75</v>
      </c>
      <c r="F26" s="4">
        <f t="shared" si="2"/>
        <v>6.090000000000003</v>
      </c>
      <c r="G26" s="12">
        <f t="shared" si="0"/>
        <v>114.61833893422948</v>
      </c>
      <c r="H26" s="36">
        <f t="shared" si="1"/>
        <v>114.61833893422948</v>
      </c>
      <c r="I26" s="30"/>
    </row>
    <row r="27" spans="1:9" ht="132.75" customHeight="1">
      <c r="A27" s="23" t="s">
        <v>58</v>
      </c>
      <c r="B27" s="5" t="s">
        <v>56</v>
      </c>
      <c r="C27" s="15">
        <v>8550</v>
      </c>
      <c r="D27" s="15">
        <v>6840</v>
      </c>
      <c r="E27" s="4">
        <v>6840.14</v>
      </c>
      <c r="F27" s="4">
        <f t="shared" si="2"/>
        <v>0.14000000000032742</v>
      </c>
      <c r="G27" s="12">
        <f t="shared" si="0"/>
        <v>100.00204678362574</v>
      </c>
      <c r="H27" s="36">
        <f t="shared" si="1"/>
        <v>80.00163742690059</v>
      </c>
      <c r="I27" s="30"/>
    </row>
    <row r="28" spans="1:9" ht="51.75" customHeight="1">
      <c r="A28" s="23" t="s">
        <v>31</v>
      </c>
      <c r="B28" s="5" t="s">
        <v>32</v>
      </c>
      <c r="C28" s="15">
        <v>298.88</v>
      </c>
      <c r="D28" s="15">
        <v>298.88</v>
      </c>
      <c r="E28" s="4">
        <v>334.12</v>
      </c>
      <c r="F28" s="4">
        <f t="shared" si="2"/>
        <v>35.24000000000001</v>
      </c>
      <c r="G28" s="12">
        <f t="shared" si="0"/>
        <v>111.79068522483942</v>
      </c>
      <c r="H28" s="36">
        <f t="shared" si="1"/>
        <v>111.79068522483942</v>
      </c>
      <c r="I28" s="30"/>
    </row>
    <row r="29" spans="1:9" ht="16.5" customHeight="1">
      <c r="A29" s="23" t="s">
        <v>57</v>
      </c>
      <c r="B29" s="5" t="s">
        <v>27</v>
      </c>
      <c r="C29" s="15">
        <v>30.53</v>
      </c>
      <c r="D29" s="15">
        <v>30.53</v>
      </c>
      <c r="E29" s="4">
        <v>30.53</v>
      </c>
      <c r="F29" s="4">
        <f t="shared" si="2"/>
        <v>0</v>
      </c>
      <c r="G29" s="12"/>
      <c r="H29" s="36"/>
      <c r="I29" s="30"/>
    </row>
    <row r="30" spans="1:9" ht="12.75">
      <c r="A30" s="24" t="s">
        <v>8</v>
      </c>
      <c r="B30" s="3" t="s">
        <v>5</v>
      </c>
      <c r="C30" s="16">
        <f>SUM(C32:C64)</f>
        <v>207565.80999999997</v>
      </c>
      <c r="D30" s="16">
        <f>SUM(D32:D64)</f>
        <v>157651.16999999998</v>
      </c>
      <c r="E30" s="16">
        <f>SUM(E32:E64)</f>
        <v>156703.31</v>
      </c>
      <c r="F30" s="16">
        <f>SUM(F32:F64)</f>
        <v>-947.8599999999999</v>
      </c>
      <c r="G30" s="32">
        <f t="shared" si="0"/>
        <v>99.39876120170882</v>
      </c>
      <c r="H30" s="32">
        <f t="shared" si="1"/>
        <v>75.49572350089835</v>
      </c>
      <c r="I30" s="30"/>
    </row>
    <row r="31" spans="1:9" ht="12.75">
      <c r="A31" s="11"/>
      <c r="B31" s="1" t="s">
        <v>4</v>
      </c>
      <c r="C31" s="17" t="s">
        <v>36</v>
      </c>
      <c r="D31" s="17" t="s">
        <v>36</v>
      </c>
      <c r="E31" s="4"/>
      <c r="F31" s="4"/>
      <c r="G31" s="12"/>
      <c r="H31" s="36"/>
      <c r="I31" s="30"/>
    </row>
    <row r="32" spans="1:9" ht="76.5">
      <c r="A32" s="11" t="s">
        <v>59</v>
      </c>
      <c r="B32" s="5" t="s">
        <v>65</v>
      </c>
      <c r="C32" s="15">
        <v>50333</v>
      </c>
      <c r="D32" s="15">
        <v>38254</v>
      </c>
      <c r="E32" s="15">
        <v>38254</v>
      </c>
      <c r="F32" s="15">
        <f>E32-D32</f>
        <v>0</v>
      </c>
      <c r="G32" s="12">
        <f t="shared" si="0"/>
        <v>100</v>
      </c>
      <c r="H32" s="36">
        <f t="shared" si="1"/>
        <v>76.00182782667434</v>
      </c>
      <c r="I32" s="30"/>
    </row>
    <row r="33" spans="1:10" ht="38.25">
      <c r="A33" s="11" t="s">
        <v>60</v>
      </c>
      <c r="B33" s="5" t="s">
        <v>61</v>
      </c>
      <c r="C33" s="15">
        <v>47241.9</v>
      </c>
      <c r="D33" s="15">
        <v>35431.5</v>
      </c>
      <c r="E33" s="15">
        <v>35431.5</v>
      </c>
      <c r="F33" s="15">
        <f aca="true" t="shared" si="3" ref="F33:F64">E33-D33</f>
        <v>0</v>
      </c>
      <c r="G33" s="12">
        <f t="shared" si="0"/>
        <v>100</v>
      </c>
      <c r="H33" s="36">
        <f t="shared" si="1"/>
        <v>75.00015875737428</v>
      </c>
      <c r="I33" s="30"/>
      <c r="J33" s="34"/>
    </row>
    <row r="34" spans="1:10" ht="25.5">
      <c r="A34" s="11" t="s">
        <v>102</v>
      </c>
      <c r="B34" s="5" t="s">
        <v>103</v>
      </c>
      <c r="C34" s="15">
        <v>1786.3</v>
      </c>
      <c r="D34" s="15">
        <v>1786.3</v>
      </c>
      <c r="E34" s="15">
        <v>1786.3</v>
      </c>
      <c r="F34" s="15">
        <f t="shared" si="3"/>
        <v>0</v>
      </c>
      <c r="G34" s="12">
        <f t="shared" si="0"/>
        <v>100</v>
      </c>
      <c r="H34" s="36">
        <f t="shared" si="1"/>
        <v>100</v>
      </c>
      <c r="I34" s="30"/>
      <c r="J34" s="34"/>
    </row>
    <row r="35" spans="1:9" ht="88.5" customHeight="1">
      <c r="A35" s="11" t="s">
        <v>62</v>
      </c>
      <c r="B35" s="5" t="s">
        <v>86</v>
      </c>
      <c r="C35" s="15">
        <v>6486.44</v>
      </c>
      <c r="D35" s="15">
        <v>0</v>
      </c>
      <c r="E35" s="15">
        <v>0</v>
      </c>
      <c r="F35" s="15">
        <f t="shared" si="3"/>
        <v>0</v>
      </c>
      <c r="G35" s="12"/>
      <c r="H35" s="36">
        <f t="shared" si="1"/>
        <v>0</v>
      </c>
      <c r="I35" s="30"/>
    </row>
    <row r="36" spans="1:9" ht="63.75" customHeight="1">
      <c r="A36" s="11" t="s">
        <v>62</v>
      </c>
      <c r="B36" s="5" t="s">
        <v>90</v>
      </c>
      <c r="C36" s="15">
        <v>51.5</v>
      </c>
      <c r="D36" s="15">
        <v>51.5</v>
      </c>
      <c r="E36" s="15">
        <v>51.5</v>
      </c>
      <c r="F36" s="15">
        <f t="shared" si="3"/>
        <v>0</v>
      </c>
      <c r="G36" s="12">
        <f t="shared" si="0"/>
        <v>100</v>
      </c>
      <c r="H36" s="36">
        <f t="shared" si="1"/>
        <v>100</v>
      </c>
      <c r="I36" s="30"/>
    </row>
    <row r="37" spans="1:9" ht="44.25" customHeight="1">
      <c r="A37" s="11" t="s">
        <v>92</v>
      </c>
      <c r="B37" s="5" t="s">
        <v>93</v>
      </c>
      <c r="C37" s="15">
        <v>1853.52</v>
      </c>
      <c r="D37" s="15">
        <v>1298.22</v>
      </c>
      <c r="E37" s="15">
        <v>1298.22</v>
      </c>
      <c r="F37" s="15">
        <f t="shared" si="3"/>
        <v>0</v>
      </c>
      <c r="G37" s="12">
        <f t="shared" si="0"/>
        <v>100</v>
      </c>
      <c r="H37" s="36">
        <f t="shared" si="1"/>
        <v>70.04078725883724</v>
      </c>
      <c r="I37" s="30"/>
    </row>
    <row r="38" spans="1:9" ht="42" customHeight="1">
      <c r="A38" s="11" t="s">
        <v>92</v>
      </c>
      <c r="B38" s="5" t="s">
        <v>94</v>
      </c>
      <c r="C38" s="15">
        <v>2617.42</v>
      </c>
      <c r="D38" s="15">
        <v>1355.62</v>
      </c>
      <c r="E38" s="15">
        <v>1355.62</v>
      </c>
      <c r="F38" s="15">
        <f t="shared" si="3"/>
        <v>0</v>
      </c>
      <c r="G38" s="12">
        <f t="shared" si="0"/>
        <v>100</v>
      </c>
      <c r="H38" s="36">
        <f t="shared" si="1"/>
        <v>51.792222875961826</v>
      </c>
      <c r="I38" s="30"/>
    </row>
    <row r="39" spans="1:10" ht="63.75" customHeight="1">
      <c r="A39" s="11" t="s">
        <v>62</v>
      </c>
      <c r="B39" s="5" t="s">
        <v>91</v>
      </c>
      <c r="C39" s="15">
        <v>7794.08</v>
      </c>
      <c r="D39" s="15">
        <v>6196.29</v>
      </c>
      <c r="E39" s="15">
        <v>6196.29</v>
      </c>
      <c r="F39" s="15">
        <f t="shared" si="3"/>
        <v>0</v>
      </c>
      <c r="G39" s="12">
        <f t="shared" si="0"/>
        <v>100</v>
      </c>
      <c r="H39" s="36">
        <f t="shared" si="1"/>
        <v>79.49995381109765</v>
      </c>
      <c r="I39" s="30"/>
      <c r="J39" s="34"/>
    </row>
    <row r="40" spans="1:10" ht="63.75" customHeight="1">
      <c r="A40" s="11" t="s">
        <v>88</v>
      </c>
      <c r="B40" s="5" t="s">
        <v>89</v>
      </c>
      <c r="C40" s="15">
        <v>8.3</v>
      </c>
      <c r="D40" s="15">
        <v>8.3</v>
      </c>
      <c r="E40" s="15">
        <v>8.3</v>
      </c>
      <c r="F40" s="15">
        <f t="shared" si="3"/>
        <v>0</v>
      </c>
      <c r="G40" s="12">
        <f t="shared" si="0"/>
        <v>100</v>
      </c>
      <c r="H40" s="36">
        <f t="shared" si="1"/>
        <v>100</v>
      </c>
      <c r="I40" s="30"/>
      <c r="J40" s="34"/>
    </row>
    <row r="41" spans="1:9" ht="53.25" customHeight="1">
      <c r="A41" s="11" t="s">
        <v>69</v>
      </c>
      <c r="B41" s="5" t="s">
        <v>68</v>
      </c>
      <c r="C41" s="15">
        <v>629.9</v>
      </c>
      <c r="D41" s="15">
        <v>458.38</v>
      </c>
      <c r="E41" s="15">
        <v>458.38</v>
      </c>
      <c r="F41" s="15">
        <f t="shared" si="3"/>
        <v>0</v>
      </c>
      <c r="G41" s="12">
        <f t="shared" si="0"/>
        <v>100</v>
      </c>
      <c r="H41" s="36">
        <f t="shared" si="1"/>
        <v>72.77028099698364</v>
      </c>
      <c r="I41" s="30"/>
    </row>
    <row r="42" spans="1:9" ht="63.75">
      <c r="A42" s="11" t="s">
        <v>70</v>
      </c>
      <c r="B42" s="5" t="s">
        <v>71</v>
      </c>
      <c r="C42" s="15">
        <v>186.2</v>
      </c>
      <c r="D42" s="15">
        <v>139.5</v>
      </c>
      <c r="E42" s="15">
        <v>139.5</v>
      </c>
      <c r="F42" s="15">
        <f t="shared" si="3"/>
        <v>0</v>
      </c>
      <c r="G42" s="12">
        <f t="shared" si="0"/>
        <v>100</v>
      </c>
      <c r="H42" s="36">
        <f t="shared" si="1"/>
        <v>74.91944146079484</v>
      </c>
      <c r="I42" s="30"/>
    </row>
    <row r="43" spans="1:9" ht="51">
      <c r="A43" s="11" t="s">
        <v>72</v>
      </c>
      <c r="B43" s="5" t="s">
        <v>22</v>
      </c>
      <c r="C43" s="15">
        <v>1171.8</v>
      </c>
      <c r="D43" s="15">
        <v>897.23</v>
      </c>
      <c r="E43" s="15">
        <v>897.23</v>
      </c>
      <c r="F43" s="15">
        <f t="shared" si="3"/>
        <v>0</v>
      </c>
      <c r="G43" s="12">
        <f t="shared" si="0"/>
        <v>100</v>
      </c>
      <c r="H43" s="36">
        <f t="shared" si="1"/>
        <v>76.56852705239803</v>
      </c>
      <c r="I43" s="30"/>
    </row>
    <row r="44" spans="1:9" ht="102">
      <c r="A44" s="11" t="s">
        <v>63</v>
      </c>
      <c r="B44" s="5" t="s">
        <v>73</v>
      </c>
      <c r="C44" s="15">
        <v>31710.7</v>
      </c>
      <c r="D44" s="15">
        <v>26425.58</v>
      </c>
      <c r="E44" s="15">
        <v>26425.58</v>
      </c>
      <c r="F44" s="15">
        <f t="shared" si="3"/>
        <v>0</v>
      </c>
      <c r="G44" s="12">
        <f t="shared" si="0"/>
        <v>100</v>
      </c>
      <c r="H44" s="36">
        <f t="shared" si="1"/>
        <v>83.33332282163434</v>
      </c>
      <c r="I44" s="30"/>
    </row>
    <row r="45" spans="1:9" ht="38.25">
      <c r="A45" s="11" t="s">
        <v>63</v>
      </c>
      <c r="B45" s="5" t="s">
        <v>64</v>
      </c>
      <c r="C45" s="15">
        <v>5956.32</v>
      </c>
      <c r="D45" s="15">
        <v>3357.08</v>
      </c>
      <c r="E45" s="15">
        <v>3357.08</v>
      </c>
      <c r="F45" s="15">
        <f t="shared" si="3"/>
        <v>0</v>
      </c>
      <c r="G45" s="12">
        <f t="shared" si="0"/>
        <v>100</v>
      </c>
      <c r="H45" s="36">
        <f t="shared" si="1"/>
        <v>56.36164611706557</v>
      </c>
      <c r="I45" s="30"/>
    </row>
    <row r="46" spans="1:9" ht="51">
      <c r="A46" s="11" t="s">
        <v>63</v>
      </c>
      <c r="B46" s="5" t="s">
        <v>20</v>
      </c>
      <c r="C46" s="15">
        <v>2744.7</v>
      </c>
      <c r="D46" s="15">
        <v>2079.5</v>
      </c>
      <c r="E46" s="15">
        <v>2079.5</v>
      </c>
      <c r="F46" s="15">
        <f t="shared" si="3"/>
        <v>0</v>
      </c>
      <c r="G46" s="12">
        <f t="shared" si="0"/>
        <v>100</v>
      </c>
      <c r="H46" s="36">
        <f t="shared" si="1"/>
        <v>75.76420009472803</v>
      </c>
      <c r="I46" s="30"/>
    </row>
    <row r="47" spans="1:9" ht="50.25" customHeight="1">
      <c r="A47" s="11" t="s">
        <v>63</v>
      </c>
      <c r="B47" s="5" t="s">
        <v>30</v>
      </c>
      <c r="C47" s="15">
        <v>121.8</v>
      </c>
      <c r="D47" s="15">
        <v>91.35</v>
      </c>
      <c r="E47" s="15">
        <v>91.35</v>
      </c>
      <c r="F47" s="15">
        <f t="shared" si="3"/>
        <v>0</v>
      </c>
      <c r="G47" s="12">
        <f t="shared" si="0"/>
        <v>100</v>
      </c>
      <c r="H47" s="36">
        <f t="shared" si="1"/>
        <v>75</v>
      </c>
      <c r="I47" s="30"/>
    </row>
    <row r="48" spans="1:9" ht="57" customHeight="1">
      <c r="A48" s="11" t="s">
        <v>63</v>
      </c>
      <c r="B48" s="5" t="s">
        <v>76</v>
      </c>
      <c r="C48" s="15">
        <v>2080</v>
      </c>
      <c r="D48" s="15">
        <v>507.18</v>
      </c>
      <c r="E48" s="15">
        <v>507.18</v>
      </c>
      <c r="F48" s="15">
        <f t="shared" si="3"/>
        <v>0</v>
      </c>
      <c r="G48" s="12">
        <f t="shared" si="0"/>
        <v>100</v>
      </c>
      <c r="H48" s="36">
        <f t="shared" si="1"/>
        <v>24.383653846153848</v>
      </c>
      <c r="I48" s="30"/>
    </row>
    <row r="49" spans="1:9" ht="66" customHeight="1">
      <c r="A49" s="11" t="s">
        <v>63</v>
      </c>
      <c r="B49" s="5" t="s">
        <v>97</v>
      </c>
      <c r="C49" s="15">
        <v>19</v>
      </c>
      <c r="D49" s="15">
        <v>19</v>
      </c>
      <c r="E49" s="15">
        <v>19</v>
      </c>
      <c r="F49" s="15">
        <f t="shared" si="3"/>
        <v>0</v>
      </c>
      <c r="G49" s="12">
        <f t="shared" si="0"/>
        <v>100</v>
      </c>
      <c r="H49" s="36">
        <f t="shared" si="1"/>
        <v>100</v>
      </c>
      <c r="I49" s="30"/>
    </row>
    <row r="50" spans="1:9" ht="63.75" customHeight="1">
      <c r="A50" s="11" t="s">
        <v>63</v>
      </c>
      <c r="B50" s="5" t="s">
        <v>96</v>
      </c>
      <c r="C50" s="15">
        <v>37.1</v>
      </c>
      <c r="D50" s="15">
        <v>18.55</v>
      </c>
      <c r="E50" s="15">
        <v>18.55</v>
      </c>
      <c r="F50" s="15">
        <f t="shared" si="3"/>
        <v>0</v>
      </c>
      <c r="G50" s="12">
        <f t="shared" si="0"/>
        <v>100</v>
      </c>
      <c r="H50" s="36">
        <f t="shared" si="1"/>
        <v>50</v>
      </c>
      <c r="I50" s="30"/>
    </row>
    <row r="51" spans="1:9" ht="51">
      <c r="A51" s="23" t="s">
        <v>77</v>
      </c>
      <c r="B51" s="5" t="s">
        <v>78</v>
      </c>
      <c r="C51" s="15">
        <v>5.4</v>
      </c>
      <c r="D51" s="15">
        <v>4.05</v>
      </c>
      <c r="E51" s="15">
        <v>4.05</v>
      </c>
      <c r="F51" s="15">
        <f t="shared" si="3"/>
        <v>0</v>
      </c>
      <c r="G51" s="12">
        <f t="shared" si="0"/>
        <v>100</v>
      </c>
      <c r="H51" s="36">
        <f t="shared" si="1"/>
        <v>74.99999999999999</v>
      </c>
      <c r="I51" s="30"/>
    </row>
    <row r="52" spans="1:9" ht="38.25">
      <c r="A52" s="11" t="s">
        <v>63</v>
      </c>
      <c r="B52" s="5" t="s">
        <v>79</v>
      </c>
      <c r="C52" s="15">
        <v>892.3</v>
      </c>
      <c r="D52" s="15">
        <v>669.22</v>
      </c>
      <c r="E52" s="15">
        <v>669.22</v>
      </c>
      <c r="F52" s="15">
        <f t="shared" si="3"/>
        <v>0</v>
      </c>
      <c r="G52" s="12">
        <f t="shared" si="0"/>
        <v>100</v>
      </c>
      <c r="H52" s="36">
        <f t="shared" si="1"/>
        <v>74.99943965034181</v>
      </c>
      <c r="I52" s="30"/>
    </row>
    <row r="53" spans="1:9" ht="114.75">
      <c r="A53" s="11" t="s">
        <v>63</v>
      </c>
      <c r="B53" s="5" t="s">
        <v>80</v>
      </c>
      <c r="C53" s="15">
        <v>36607.5</v>
      </c>
      <c r="D53" s="15">
        <v>32109.5</v>
      </c>
      <c r="E53" s="15">
        <v>32109.5</v>
      </c>
      <c r="F53" s="15">
        <f t="shared" si="3"/>
        <v>0</v>
      </c>
      <c r="G53" s="12">
        <f t="shared" si="0"/>
        <v>100</v>
      </c>
      <c r="H53" s="36">
        <f t="shared" si="1"/>
        <v>87.71290036194769</v>
      </c>
      <c r="I53" s="30"/>
    </row>
    <row r="54" spans="1:9" ht="64.5" customHeight="1">
      <c r="A54" s="11" t="s">
        <v>63</v>
      </c>
      <c r="B54" s="5" t="s">
        <v>98</v>
      </c>
      <c r="C54" s="15">
        <v>150</v>
      </c>
      <c r="D54" s="15">
        <v>0</v>
      </c>
      <c r="E54" s="15">
        <v>0</v>
      </c>
      <c r="F54" s="15">
        <f t="shared" si="3"/>
        <v>0</v>
      </c>
      <c r="G54" s="12"/>
      <c r="H54" s="36">
        <f t="shared" si="1"/>
        <v>0</v>
      </c>
      <c r="I54" s="30"/>
    </row>
    <row r="55" spans="1:10" ht="63" customHeight="1">
      <c r="A55" s="11" t="s">
        <v>63</v>
      </c>
      <c r="B55" s="5" t="s">
        <v>28</v>
      </c>
      <c r="C55" s="15">
        <v>94.1</v>
      </c>
      <c r="D55" s="15">
        <v>80.43</v>
      </c>
      <c r="E55" s="15">
        <v>80.43</v>
      </c>
      <c r="F55" s="15">
        <f t="shared" si="3"/>
        <v>0</v>
      </c>
      <c r="G55" s="12">
        <f t="shared" si="0"/>
        <v>100</v>
      </c>
      <c r="H55" s="36">
        <f t="shared" si="1"/>
        <v>85.4729011689692</v>
      </c>
      <c r="I55" s="30"/>
      <c r="J55" s="34"/>
    </row>
    <row r="56" spans="1:9" ht="51" customHeight="1">
      <c r="A56" s="11" t="s">
        <v>74</v>
      </c>
      <c r="B56" s="5" t="s">
        <v>75</v>
      </c>
      <c r="C56" s="15">
        <v>2067.8</v>
      </c>
      <c r="D56" s="15">
        <v>1612.26</v>
      </c>
      <c r="E56" s="15">
        <v>1612.26</v>
      </c>
      <c r="F56" s="15">
        <f t="shared" si="3"/>
        <v>0</v>
      </c>
      <c r="G56" s="12">
        <f t="shared" si="0"/>
        <v>100</v>
      </c>
      <c r="H56" s="36">
        <f t="shared" si="1"/>
        <v>77.96982300029016</v>
      </c>
      <c r="I56" s="30"/>
    </row>
    <row r="57" spans="1:9" ht="33.75" customHeight="1">
      <c r="A57" s="11" t="s">
        <v>67</v>
      </c>
      <c r="B57" s="5" t="s">
        <v>66</v>
      </c>
      <c r="C57" s="15">
        <v>1635</v>
      </c>
      <c r="D57" s="15">
        <v>1516.9</v>
      </c>
      <c r="E57" s="15">
        <v>1516.9</v>
      </c>
      <c r="F57" s="15">
        <f t="shared" si="3"/>
        <v>0</v>
      </c>
      <c r="G57" s="12">
        <f t="shared" si="0"/>
        <v>100</v>
      </c>
      <c r="H57" s="36">
        <f t="shared" si="1"/>
        <v>92.77675840978594</v>
      </c>
      <c r="I57" s="30"/>
    </row>
    <row r="58" spans="1:9" ht="51" customHeight="1">
      <c r="A58" s="11" t="s">
        <v>104</v>
      </c>
      <c r="B58" s="5" t="s">
        <v>105</v>
      </c>
      <c r="C58" s="15">
        <v>2.71</v>
      </c>
      <c r="D58" s="15">
        <v>2.71</v>
      </c>
      <c r="E58" s="15">
        <v>2.71</v>
      </c>
      <c r="F58" s="15">
        <f t="shared" si="3"/>
        <v>0</v>
      </c>
      <c r="G58" s="12">
        <f t="shared" si="0"/>
        <v>100</v>
      </c>
      <c r="H58" s="36">
        <f t="shared" si="1"/>
        <v>100</v>
      </c>
      <c r="I58" s="30"/>
    </row>
    <row r="59" spans="1:9" ht="93" customHeight="1">
      <c r="A59" s="11" t="s">
        <v>81</v>
      </c>
      <c r="B59" s="38" t="s">
        <v>87</v>
      </c>
      <c r="C59" s="15">
        <v>2224.36</v>
      </c>
      <c r="D59" s="15">
        <v>2224.36</v>
      </c>
      <c r="E59" s="15">
        <v>2224.36</v>
      </c>
      <c r="F59" s="15">
        <f t="shared" si="3"/>
        <v>0</v>
      </c>
      <c r="G59" s="12">
        <f t="shared" si="0"/>
        <v>100</v>
      </c>
      <c r="H59" s="36">
        <f t="shared" si="1"/>
        <v>100</v>
      </c>
      <c r="I59" s="30"/>
    </row>
    <row r="60" spans="1:9" ht="58.5" customHeight="1">
      <c r="A60" s="11" t="s">
        <v>81</v>
      </c>
      <c r="B60" s="38" t="s">
        <v>95</v>
      </c>
      <c r="C60" s="15">
        <v>255</v>
      </c>
      <c r="D60" s="15">
        <v>255</v>
      </c>
      <c r="E60" s="15">
        <v>255</v>
      </c>
      <c r="F60" s="15">
        <f t="shared" si="3"/>
        <v>0</v>
      </c>
      <c r="G60" s="12">
        <f t="shared" si="0"/>
        <v>100</v>
      </c>
      <c r="H60" s="36">
        <f t="shared" si="1"/>
        <v>100</v>
      </c>
      <c r="I60" s="30"/>
    </row>
    <row r="61" spans="1:9" ht="75" customHeight="1">
      <c r="A61" s="11" t="s">
        <v>81</v>
      </c>
      <c r="B61" s="38" t="s">
        <v>101</v>
      </c>
      <c r="C61" s="15">
        <v>743.75</v>
      </c>
      <c r="D61" s="15">
        <v>743.75</v>
      </c>
      <c r="E61" s="15">
        <v>743.75</v>
      </c>
      <c r="F61" s="15">
        <f t="shared" si="3"/>
        <v>0</v>
      </c>
      <c r="G61" s="12">
        <f t="shared" si="0"/>
        <v>100</v>
      </c>
      <c r="H61" s="36">
        <f t="shared" si="1"/>
        <v>100</v>
      </c>
      <c r="I61" s="30"/>
    </row>
    <row r="62" spans="1:10" ht="30.75" customHeight="1">
      <c r="A62" s="11" t="s">
        <v>81</v>
      </c>
      <c r="B62" s="38" t="s">
        <v>99</v>
      </c>
      <c r="C62" s="15">
        <v>57.91</v>
      </c>
      <c r="D62" s="15">
        <v>57.91</v>
      </c>
      <c r="E62" s="15">
        <v>57.91</v>
      </c>
      <c r="F62" s="15">
        <f t="shared" si="3"/>
        <v>0</v>
      </c>
      <c r="G62" s="12">
        <f t="shared" si="0"/>
        <v>100</v>
      </c>
      <c r="H62" s="36">
        <f t="shared" si="1"/>
        <v>100</v>
      </c>
      <c r="I62" s="30"/>
      <c r="J62" s="34"/>
    </row>
    <row r="63" spans="1:9" ht="70.5" customHeight="1">
      <c r="A63" s="11" t="s">
        <v>83</v>
      </c>
      <c r="B63" s="5" t="s">
        <v>34</v>
      </c>
      <c r="C63" s="15"/>
      <c r="D63" s="15"/>
      <c r="E63" s="15">
        <v>161.75</v>
      </c>
      <c r="F63" s="15">
        <f t="shared" si="3"/>
        <v>161.75</v>
      </c>
      <c r="G63" s="12"/>
      <c r="H63" s="36"/>
      <c r="I63" s="30"/>
    </row>
    <row r="64" spans="1:9" ht="69" customHeight="1">
      <c r="A64" s="11" t="s">
        <v>82</v>
      </c>
      <c r="B64" s="5" t="s">
        <v>35</v>
      </c>
      <c r="C64" s="15"/>
      <c r="D64" s="15"/>
      <c r="E64" s="15">
        <v>-1109.61</v>
      </c>
      <c r="F64" s="15">
        <f t="shared" si="3"/>
        <v>-1109.61</v>
      </c>
      <c r="G64" s="12"/>
      <c r="H64" s="36"/>
      <c r="I64" s="30"/>
    </row>
    <row r="65" spans="1:9" ht="12.75">
      <c r="A65" s="25"/>
      <c r="B65" s="26" t="s">
        <v>6</v>
      </c>
      <c r="C65" s="27">
        <f>C30+C10</f>
        <v>248184.21999999997</v>
      </c>
      <c r="D65" s="27">
        <f>D30+D10</f>
        <v>185624.47999999998</v>
      </c>
      <c r="E65" s="27">
        <f>E30+E10</f>
        <v>184673.69</v>
      </c>
      <c r="F65" s="27">
        <f>F30+F10</f>
        <v>-950.7899999999983</v>
      </c>
      <c r="G65" s="33">
        <f>SUM(E65/D65*100)</f>
        <v>99.48778846410777</v>
      </c>
      <c r="H65" s="33">
        <f>E65/C65*100</f>
        <v>74.40992420871883</v>
      </c>
      <c r="I65" s="30"/>
    </row>
    <row r="67" ht="65.25" customHeight="1">
      <c r="E67" s="37"/>
    </row>
    <row r="69" ht="12.75">
      <c r="A69" s="6"/>
    </row>
    <row r="70" ht="12.75">
      <c r="A70" s="6"/>
    </row>
  </sheetData>
  <sheetProtection/>
  <mergeCells count="11">
    <mergeCell ref="A6:H6"/>
    <mergeCell ref="C8:D8"/>
    <mergeCell ref="A8:A9"/>
    <mergeCell ref="G8:H8"/>
    <mergeCell ref="D4:H4"/>
    <mergeCell ref="B8:B9"/>
    <mergeCell ref="D1:H1"/>
    <mergeCell ref="D2:H2"/>
    <mergeCell ref="D3:H3"/>
    <mergeCell ref="A5:H5"/>
    <mergeCell ref="F7:H7"/>
  </mergeCells>
  <printOptions/>
  <pageMargins left="0.37" right="0.25" top="0.25" bottom="0.33" header="0.25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ЗАТО Звёздный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ZATO Zvezdny</cp:lastModifiedBy>
  <cp:lastPrinted>2015-04-29T13:18:24Z</cp:lastPrinted>
  <dcterms:created xsi:type="dcterms:W3CDTF">2001-10-03T08:40:21Z</dcterms:created>
  <dcterms:modified xsi:type="dcterms:W3CDTF">2017-05-23T11:54:27Z</dcterms:modified>
  <cp:category/>
  <cp:version/>
  <cp:contentType/>
  <cp:contentStatus/>
</cp:coreProperties>
</file>