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ЦСР 2021-2023" sheetId="7" r:id="rId1"/>
  </sheets>
  <definedNames>
    <definedName name="_xlnm._FilterDatabase" localSheetId="0" hidden="1">'ЦСР 2021-2023'!$A$7:$F$319</definedName>
    <definedName name="_xlnm.Print_Titles" localSheetId="0">'ЦСР 2021-2023'!$7:$7</definedName>
  </definedNames>
  <calcPr calcId="124519"/>
</workbook>
</file>

<file path=xl/calcChain.xml><?xml version="1.0" encoding="utf-8"?>
<calcChain xmlns="http://schemas.openxmlformats.org/spreadsheetml/2006/main">
  <c r="E51" i="7"/>
  <c r="F51"/>
  <c r="D51"/>
  <c r="E156"/>
  <c r="F156"/>
  <c r="D156"/>
  <c r="E146"/>
  <c r="F146"/>
  <c r="D146"/>
  <c r="D295"/>
  <c r="E132" l="1"/>
  <c r="F132"/>
  <c r="D132"/>
  <c r="E301"/>
  <c r="F301"/>
  <c r="D301"/>
  <c r="D278"/>
  <c r="E278"/>
  <c r="F278"/>
  <c r="E252"/>
  <c r="E251" s="1"/>
  <c r="E250" s="1"/>
  <c r="F252"/>
  <c r="F251" s="1"/>
  <c r="F250" s="1"/>
  <c r="D252"/>
  <c r="D251" s="1"/>
  <c r="D250" s="1"/>
  <c r="F240"/>
  <c r="F239" s="1"/>
  <c r="E240"/>
  <c r="E239" s="1"/>
  <c r="D240"/>
  <c r="D239" s="1"/>
  <c r="E223"/>
  <c r="E222" s="1"/>
  <c r="F223"/>
  <c r="F222" s="1"/>
  <c r="D223"/>
  <c r="D222" s="1"/>
  <c r="E202"/>
  <c r="E201" s="1"/>
  <c r="E200" s="1"/>
  <c r="F202"/>
  <c r="F201" s="1"/>
  <c r="F200" s="1"/>
  <c r="D202"/>
  <c r="D201" s="1"/>
  <c r="D200" s="1"/>
  <c r="E198"/>
  <c r="F198"/>
  <c r="D198"/>
  <c r="E184"/>
  <c r="F184"/>
  <c r="D184"/>
  <c r="E164"/>
  <c r="F164"/>
  <c r="D164"/>
  <c r="E67"/>
  <c r="F67"/>
  <c r="D67"/>
  <c r="E41"/>
  <c r="E40" s="1"/>
  <c r="F41"/>
  <c r="F40" s="1"/>
  <c r="D41"/>
  <c r="D40" s="1"/>
  <c r="E192" l="1"/>
  <c r="F192"/>
  <c r="D192"/>
  <c r="E90"/>
  <c r="F90"/>
  <c r="D90"/>
  <c r="F109"/>
  <c r="F108" s="1"/>
  <c r="E109"/>
  <c r="E108" s="1"/>
  <c r="D109"/>
  <c r="D108" s="1"/>
  <c r="F106"/>
  <c r="F105" s="1"/>
  <c r="E106"/>
  <c r="E105" s="1"/>
  <c r="D106"/>
  <c r="D105" s="1"/>
  <c r="F113"/>
  <c r="F112" s="1"/>
  <c r="F111" s="1"/>
  <c r="E113"/>
  <c r="E112" s="1"/>
  <c r="E111" s="1"/>
  <c r="D113"/>
  <c r="D112" s="1"/>
  <c r="D111" s="1"/>
  <c r="F102"/>
  <c r="F101" s="1"/>
  <c r="F100" s="1"/>
  <c r="E102"/>
  <c r="E101" s="1"/>
  <c r="E100" s="1"/>
  <c r="D102"/>
  <c r="D101" s="1"/>
  <c r="D100" s="1"/>
  <c r="F98"/>
  <c r="E98"/>
  <c r="D98"/>
  <c r="F96"/>
  <c r="E96"/>
  <c r="D96"/>
  <c r="F94"/>
  <c r="E94"/>
  <c r="D94"/>
  <c r="F88"/>
  <c r="E88"/>
  <c r="D88"/>
  <c r="F86"/>
  <c r="E86"/>
  <c r="D86"/>
  <c r="F82"/>
  <c r="E82"/>
  <c r="D82"/>
  <c r="F80"/>
  <c r="E80"/>
  <c r="E79" s="1"/>
  <c r="D80"/>
  <c r="F76"/>
  <c r="E76"/>
  <c r="D76"/>
  <c r="F74"/>
  <c r="E74"/>
  <c r="D74"/>
  <c r="F72"/>
  <c r="E72"/>
  <c r="D72"/>
  <c r="F62"/>
  <c r="E62"/>
  <c r="D62"/>
  <c r="F60"/>
  <c r="E60"/>
  <c r="D60"/>
  <c r="F56"/>
  <c r="E56"/>
  <c r="D56"/>
  <c r="F54"/>
  <c r="E54"/>
  <c r="D54"/>
  <c r="F52"/>
  <c r="E52"/>
  <c r="D52"/>
  <c r="F48"/>
  <c r="E48"/>
  <c r="D48"/>
  <c r="F46"/>
  <c r="E46"/>
  <c r="D46"/>
  <c r="F38"/>
  <c r="F37" s="1"/>
  <c r="E38"/>
  <c r="E37" s="1"/>
  <c r="D38"/>
  <c r="D37" s="1"/>
  <c r="F35"/>
  <c r="F34" s="1"/>
  <c r="E35"/>
  <c r="E34" s="1"/>
  <c r="D35"/>
  <c r="D34" s="1"/>
  <c r="F32"/>
  <c r="F31" s="1"/>
  <c r="E32"/>
  <c r="E31" s="1"/>
  <c r="D32"/>
  <c r="D31" s="1"/>
  <c r="F29"/>
  <c r="F28" s="1"/>
  <c r="E29"/>
  <c r="E28" s="1"/>
  <c r="D29"/>
  <c r="D28" s="1"/>
  <c r="F26"/>
  <c r="E26"/>
  <c r="D26"/>
  <c r="F24"/>
  <c r="E24"/>
  <c r="D24"/>
  <c r="F22"/>
  <c r="E22"/>
  <c r="D22"/>
  <c r="E314"/>
  <c r="F314"/>
  <c r="D314"/>
  <c r="E312"/>
  <c r="F312"/>
  <c r="D312"/>
  <c r="E309"/>
  <c r="F309"/>
  <c r="D309"/>
  <c r="E305"/>
  <c r="F305"/>
  <c r="D305"/>
  <c r="E295"/>
  <c r="E270"/>
  <c r="E269" s="1"/>
  <c r="E268" s="1"/>
  <c r="F270"/>
  <c r="F269" s="1"/>
  <c r="F268" s="1"/>
  <c r="D270"/>
  <c r="D269" s="1"/>
  <c r="D268" s="1"/>
  <c r="E265"/>
  <c r="F265"/>
  <c r="D265"/>
  <c r="E263"/>
  <c r="F263"/>
  <c r="D263"/>
  <c r="E261"/>
  <c r="F261"/>
  <c r="D261"/>
  <c r="E231"/>
  <c r="F231"/>
  <c r="D231"/>
  <c r="E180"/>
  <c r="E179" s="1"/>
  <c r="E178" s="1"/>
  <c r="F180"/>
  <c r="F179" s="1"/>
  <c r="F178" s="1"/>
  <c r="D180"/>
  <c r="D179" s="1"/>
  <c r="D178" s="1"/>
  <c r="E175"/>
  <c r="E174" s="1"/>
  <c r="E173" s="1"/>
  <c r="F175"/>
  <c r="F174" s="1"/>
  <c r="F173" s="1"/>
  <c r="D175"/>
  <c r="D174" s="1"/>
  <c r="D173" s="1"/>
  <c r="E124"/>
  <c r="F124"/>
  <c r="D124"/>
  <c r="E122"/>
  <c r="F122"/>
  <c r="D122"/>
  <c r="E120"/>
  <c r="F120"/>
  <c r="D120"/>
  <c r="E13"/>
  <c r="F13"/>
  <c r="D13"/>
  <c r="E78" l="1"/>
  <c r="F71"/>
  <c r="F70" s="1"/>
  <c r="F79"/>
  <c r="F78" s="1"/>
  <c r="E71"/>
  <c r="E70" s="1"/>
  <c r="D79"/>
  <c r="D78" s="1"/>
  <c r="D71"/>
  <c r="D70" s="1"/>
  <c r="D85"/>
  <c r="E85"/>
  <c r="F85"/>
  <c r="E209" l="1"/>
  <c r="F209"/>
  <c r="D209"/>
  <c r="E118" l="1"/>
  <c r="F118"/>
  <c r="F117" s="1"/>
  <c r="F116" s="1"/>
  <c r="D118"/>
  <c r="D117" s="1"/>
  <c r="D227"/>
  <c r="E307"/>
  <c r="F307"/>
  <c r="E303"/>
  <c r="F303"/>
  <c r="E299"/>
  <c r="F299"/>
  <c r="E297"/>
  <c r="F297"/>
  <c r="F295"/>
  <c r="E288"/>
  <c r="F288"/>
  <c r="E283"/>
  <c r="F283"/>
  <c r="E281"/>
  <c r="F281"/>
  <c r="E276"/>
  <c r="F276"/>
  <c r="E274"/>
  <c r="F274"/>
  <c r="F273" s="1"/>
  <c r="E257"/>
  <c r="E256" s="1"/>
  <c r="E255" s="1"/>
  <c r="F257"/>
  <c r="F256" s="1"/>
  <c r="F255" s="1"/>
  <c r="E248"/>
  <c r="F248"/>
  <c r="E246"/>
  <c r="F246"/>
  <c r="E244"/>
  <c r="F244"/>
  <c r="E237"/>
  <c r="E236" s="1"/>
  <c r="F237"/>
  <c r="F236" s="1"/>
  <c r="E234"/>
  <c r="E233" s="1"/>
  <c r="F234"/>
  <c r="F233" s="1"/>
  <c r="E229"/>
  <c r="F229"/>
  <c r="E227"/>
  <c r="F227"/>
  <c r="E220"/>
  <c r="F220"/>
  <c r="E218"/>
  <c r="F218"/>
  <c r="F217" s="1"/>
  <c r="F104" s="1"/>
  <c r="E215"/>
  <c r="F215"/>
  <c r="E213"/>
  <c r="F213"/>
  <c r="E211"/>
  <c r="F211"/>
  <c r="E207"/>
  <c r="F207"/>
  <c r="E196"/>
  <c r="F196"/>
  <c r="E188"/>
  <c r="E69" s="1"/>
  <c r="E64" s="1"/>
  <c r="E59" s="1"/>
  <c r="F188"/>
  <c r="F69" s="1"/>
  <c r="F64" s="1"/>
  <c r="F59" s="1"/>
  <c r="E171"/>
  <c r="E291" s="1"/>
  <c r="F171"/>
  <c r="F291" s="1"/>
  <c r="E168"/>
  <c r="F168"/>
  <c r="E162"/>
  <c r="F162"/>
  <c r="E152"/>
  <c r="F152"/>
  <c r="E149"/>
  <c r="F149"/>
  <c r="E141"/>
  <c r="E140" s="1"/>
  <c r="E139" s="1"/>
  <c r="E138" s="1"/>
  <c r="F141"/>
  <c r="F140" s="1"/>
  <c r="F139" s="1"/>
  <c r="F138" s="1"/>
  <c r="E136"/>
  <c r="F136"/>
  <c r="F135" s="1"/>
  <c r="F134" s="1"/>
  <c r="E135"/>
  <c r="E134" s="1"/>
  <c r="E130"/>
  <c r="F130"/>
  <c r="E128"/>
  <c r="F128"/>
  <c r="E17"/>
  <c r="E16" s="1"/>
  <c r="E15" s="1"/>
  <c r="F17"/>
  <c r="F16" s="1"/>
  <c r="F15" s="1"/>
  <c r="E11"/>
  <c r="E10" s="1"/>
  <c r="E9" s="1"/>
  <c r="F11"/>
  <c r="F10" s="1"/>
  <c r="F9" s="1"/>
  <c r="D248"/>
  <c r="D17"/>
  <c r="D16" s="1"/>
  <c r="D297"/>
  <c r="D237"/>
  <c r="D236" s="1"/>
  <c r="D211"/>
  <c r="D188"/>
  <c r="D281"/>
  <c r="D257"/>
  <c r="D256" s="1"/>
  <c r="D255" s="1"/>
  <c r="D141"/>
  <c r="E8" l="1"/>
  <c r="E127"/>
  <c r="E273"/>
  <c r="F126"/>
  <c r="F45" s="1"/>
  <c r="F44" s="1"/>
  <c r="F127"/>
  <c r="E191"/>
  <c r="E190" s="1"/>
  <c r="F191"/>
  <c r="F190" s="1"/>
  <c r="F8"/>
  <c r="E126"/>
  <c r="E45" s="1"/>
  <c r="E44" s="1"/>
  <c r="E217"/>
  <c r="E104" s="1"/>
  <c r="F58"/>
  <c r="E58"/>
  <c r="F93"/>
  <c r="F92" s="1"/>
  <c r="F260" s="1"/>
  <c r="F259" s="1"/>
  <c r="F254" s="1"/>
  <c r="F159" s="1"/>
  <c r="F155" s="1"/>
  <c r="F50"/>
  <c r="E93"/>
  <c r="E92" s="1"/>
  <c r="E260" s="1"/>
  <c r="E259" s="1"/>
  <c r="E254" s="1"/>
  <c r="E159" s="1"/>
  <c r="E155" s="1"/>
  <c r="E50"/>
  <c r="E117"/>
  <c r="E116" s="1"/>
  <c r="E115" l="1"/>
  <c r="E285" s="1"/>
  <c r="F115"/>
  <c r="F285" s="1"/>
  <c r="E316" l="1"/>
  <c r="E243" s="1"/>
  <c r="E242" s="1"/>
  <c r="F316"/>
  <c r="F243" s="1"/>
  <c r="F242" s="1"/>
  <c r="D220"/>
  <c r="D218"/>
  <c r="E280" l="1"/>
  <c r="F280"/>
  <c r="D217"/>
  <c r="D104" s="1"/>
  <c r="D136" l="1"/>
  <c r="D135" s="1"/>
  <c r="D229"/>
  <c r="D196" l="1"/>
  <c r="D191" s="1"/>
  <c r="D130" l="1"/>
  <c r="D127" s="1"/>
  <c r="D128"/>
  <c r="D215"/>
  <c r="D213"/>
  <c r="D288"/>
  <c r="D274"/>
  <c r="D273" s="1"/>
  <c r="D276"/>
  <c r="D168"/>
  <c r="D149"/>
  <c r="D234"/>
  <c r="D233" s="1"/>
  <c r="D93" l="1"/>
  <c r="D92" s="1"/>
  <c r="D260" s="1"/>
  <c r="D259" s="1"/>
  <c r="D254" s="1"/>
  <c r="D159" s="1"/>
  <c r="D155" l="1"/>
  <c r="D307"/>
  <c r="D126" s="1"/>
  <c r="D45" s="1"/>
  <c r="D44" s="1"/>
  <c r="D303"/>
  <c r="D299"/>
  <c r="D283"/>
  <c r="D246"/>
  <c r="D244"/>
  <c r="D207"/>
  <c r="D171"/>
  <c r="D291" s="1"/>
  <c r="D162"/>
  <c r="D152"/>
  <c r="D69" l="1"/>
  <c r="D11"/>
  <c r="D10" s="1"/>
  <c r="D64" l="1"/>
  <c r="D50"/>
  <c r="D9"/>
  <c r="D190"/>
  <c r="D140"/>
  <c r="D139" s="1"/>
  <c r="D138" s="1"/>
  <c r="D134"/>
  <c r="D116"/>
  <c r="D15"/>
  <c r="D58" l="1"/>
  <c r="D59"/>
  <c r="D115"/>
  <c r="D285" s="1"/>
  <c r="D8"/>
  <c r="D316" l="1"/>
  <c r="D243" s="1"/>
  <c r="D242" s="1"/>
  <c r="D145"/>
  <c r="D144" s="1"/>
  <c r="D84"/>
  <c r="D154"/>
  <c r="D206"/>
  <c r="D205" s="1"/>
  <c r="D272"/>
  <c r="D267" s="1"/>
  <c r="D183"/>
  <c r="D182" s="1"/>
  <c r="D177" s="1"/>
  <c r="D167"/>
  <c r="D166" s="1"/>
  <c r="D226"/>
  <c r="D225" s="1"/>
  <c r="F145"/>
  <c r="F144" s="1"/>
  <c r="F154"/>
  <c r="F167"/>
  <c r="F166" s="1"/>
  <c r="F84"/>
  <c r="E206"/>
  <c r="E205" s="1"/>
  <c r="E272"/>
  <c r="E267" s="1"/>
  <c r="F226"/>
  <c r="F225" s="1"/>
  <c r="E145"/>
  <c r="E144" s="1"/>
  <c r="E154"/>
  <c r="F206"/>
  <c r="F205" s="1"/>
  <c r="F272"/>
  <c r="F267" s="1"/>
  <c r="E84"/>
  <c r="E226"/>
  <c r="E225" s="1"/>
  <c r="E167"/>
  <c r="E166" s="1"/>
  <c r="F183"/>
  <c r="F182" s="1"/>
  <c r="F177" s="1"/>
  <c r="E183"/>
  <c r="E182" s="1"/>
  <c r="E177" s="1"/>
  <c r="E21"/>
  <c r="E20" s="1"/>
  <c r="E19" s="1"/>
  <c r="E43"/>
  <c r="D21"/>
  <c r="D20" s="1"/>
  <c r="D19" s="1"/>
  <c r="D43"/>
  <c r="F21"/>
  <c r="F20" s="1"/>
  <c r="F19" s="1"/>
  <c r="F43"/>
  <c r="D280" l="1"/>
  <c r="F204"/>
  <c r="E204"/>
  <c r="D204"/>
  <c r="E143"/>
  <c r="D143"/>
  <c r="F143"/>
  <c r="F319" l="1"/>
  <c r="E319"/>
  <c r="D319"/>
</calcChain>
</file>

<file path=xl/sharedStrings.xml><?xml version="1.0" encoding="utf-8"?>
<sst xmlns="http://schemas.openxmlformats.org/spreadsheetml/2006/main" count="511" uniqueCount="389">
  <si>
    <t>КЦСР</t>
  </si>
  <si>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</si>
  <si>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</si>
  <si>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</si>
  <si>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</si>
  <si>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</si>
  <si>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</si>
  <si>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</si>
  <si>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</si>
  <si>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</si>
  <si>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</si>
  <si>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Создания условий для физического развития детей</t>
  </si>
  <si>
    <t>Спортивно-оздоровительные мероприятия</t>
  </si>
  <si>
    <t>Праздничные и культурно-досуговые мероприятия</t>
  </si>
  <si>
    <t>Капитальный ремонт и ремонт автомобильных дорог ЗАТО Звёздный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</si>
  <si>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</si>
  <si>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</si>
  <si>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</si>
  <si>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</si>
  <si>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</si>
  <si>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</si>
  <si>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</si>
  <si>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</si>
  <si>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</si>
  <si>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Комиссия по делам несовершеннолетних и защите их прав и организация их деятельности</t>
  </si>
  <si>
    <t>Резервный фонд</t>
  </si>
  <si>
    <t>Прочие расходы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</si>
  <si>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</si>
  <si>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</si>
  <si>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</si>
  <si>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</si>
  <si>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</si>
  <si>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</si>
  <si>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</si>
  <si>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</si>
  <si>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</si>
  <si>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</si>
  <si>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</si>
  <si>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</si>
  <si>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</si>
  <si>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</si>
  <si>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</si>
  <si>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</si>
  <si>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</si>
  <si>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</si>
  <si>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</si>
  <si>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</si>
  <si>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Подпрограмма "Обеспечение защиты населения и территории ЗАТО Звёздный от чрезвычайных ситуаций природного и техногенного характера"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</si>
  <si>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</si>
  <si>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</si>
  <si>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</si>
  <si>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</si>
  <si>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</si>
  <si>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</si>
  <si>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</si>
  <si>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</si>
  <si>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</si>
  <si>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</si>
  <si>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</si>
  <si>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</si>
  <si>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</si>
  <si>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</si>
  <si>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</si>
  <si>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</si>
  <si>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</si>
  <si>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</si>
  <si>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</si>
  <si>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Основное мероприятие "Обеспечение защиты населения и территории ЗАТО Звёздный от чрезвычайных ситуаций природного и техногенного характера"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</si>
  <si>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</si>
  <si>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</si>
  <si>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</si>
  <si>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</si>
  <si>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</si>
  <si>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</si>
  <si>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</si>
  <si>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</si>
  <si>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</si>
  <si>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</si>
  <si>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</si>
  <si>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</si>
  <si>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</si>
  <si>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</si>
  <si>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</si>
  <si>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</si>
  <si>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</si>
  <si>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</si>
  <si>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</si>
  <si>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</si>
  <si>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</si>
  <si>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</si>
  <si>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</si>
  <si>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</si>
  <si>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</si>
  <si>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</si>
  <si>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</si>
  <si>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Наименование целевой статьи расхода</t>
  </si>
  <si>
    <t>Итого:</t>
  </si>
  <si>
    <t>Основное мероприятие "Чистый Звёздный"</t>
  </si>
  <si>
    <t>к решению Думы ЗАТО Звёздный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</si>
  <si>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</si>
  <si>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</si>
  <si>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</si>
  <si>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</si>
  <si>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</si>
  <si>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</si>
  <si>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</si>
  <si>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</si>
  <si>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</si>
  <si>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</si>
  <si>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</si>
  <si>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</si>
  <si>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</si>
  <si>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</si>
  <si>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</si>
  <si>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</si>
  <si>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</si>
  <si>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</si>
  <si>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</si>
  <si>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</si>
  <si>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</si>
  <si>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</si>
  <si>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</si>
  <si>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</si>
  <si>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</si>
  <si>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</si>
  <si>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</si>
  <si>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</si>
  <si>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Пенсии за выслугу лет лицам, замещавшим муниципальные должности, муниципальным служащим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</si>
  <si>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</si>
  <si>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</si>
  <si>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</si>
  <si>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2С050</t>
  </si>
  <si>
    <t>91 0 00 2П040</t>
  </si>
  <si>
    <t>91 0 00 SC240</t>
  </si>
  <si>
    <t>Заключение энергосервисного контракта на выполнение мероприятий, направленных на энергосбережение и повышение энергетической эффективности использования электрической энергии при эксплуатации систем наружного освещения объектов ЗАТО Звёздный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</si>
  <si>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</si>
  <si>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</si>
  <si>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</si>
  <si>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</si>
  <si>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</si>
  <si>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</si>
  <si>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</si>
  <si>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</si>
  <si>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</si>
  <si>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</si>
  <si>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</si>
  <si>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</si>
  <si>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</si>
  <si>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</si>
  <si>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</si>
  <si>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</si>
  <si>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</si>
  <si>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</si>
  <si>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</si>
  <si>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</si>
  <si>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</si>
  <si>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</si>
  <si>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</si>
  <si>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</si>
  <si>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</si>
  <si>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</si>
  <si>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</si>
  <si>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</si>
  <si>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</si>
  <si>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</si>
  <si>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</si>
  <si>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</si>
  <si>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</si>
  <si>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</si>
  <si>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</si>
  <si>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</si>
  <si>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</si>
  <si>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</si>
  <si>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</si>
  <si>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</si>
  <si>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</si>
  <si>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</si>
  <si>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</si>
  <si>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</si>
  <si>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</si>
  <si>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</si>
  <si>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</si>
  <si>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</si>
  <si>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</si>
  <si>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 xml:space="preserve"> 03 1 01 SP040</t>
  </si>
  <si>
    <t>Проведение капитального ремонта, ремонта в учреждениях социально–культурной сферы ЗАТО Звёздный (средства единой субсидии)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</si>
  <si>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</si>
  <si>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</si>
  <si>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</si>
  <si>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</si>
  <si>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</si>
  <si>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Модернизация материально-технической базы МБУК "ДК ЗАТО Звёздный"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</si>
  <si>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</si>
  <si>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</si>
  <si>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03 1 22 SP040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</si>
  <si>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</si>
  <si>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03 1 23 00000</t>
  </si>
  <si>
    <t>Основное мероприятие "Ремонт крытой спортивной площадки МБУ СОШ ЗАТО Звёздный по адресу: 614575, Пермский край, п. Звёздный, ул. Школьная, 8 "</t>
  </si>
  <si>
    <t>03 1 23 SP040</t>
  </si>
  <si>
    <t>Ремонт крытой спортивной площадки МБУ СОШ ЗАТО Звёздный по адресу: 614575, Пермский край, п. Звёздный, ул. Школьная, 8</t>
  </si>
  <si>
    <t>03 1 24 00000</t>
  </si>
  <si>
    <t>Основное мероприятие "Ремонт крытой спортивной площадки МБУ СОШ ЗАТО Звёздный по адресу: 614575, Пермский край, п. Звёздный, ул. Бабичева, 5а"</t>
  </si>
  <si>
    <t>03 1 24 SР040</t>
  </si>
  <si>
    <t>Ремонт крытой спортивной площадки МБУ СОШ ЗАТО Звёздный по адресу: 614575, Пермский край, п. Звёздный, ул. Бабичева, 5а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</si>
  <si>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</si>
  <si>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</si>
  <si>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</si>
  <si>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</si>
  <si>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</si>
  <si>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</si>
  <si>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</si>
  <si>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</si>
  <si>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</si>
  <si>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</si>
  <si>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</si>
  <si>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Муниципальная программа "Образование и молодежная политика ЗАТО Звёздный"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</si>
  <si>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</si>
  <si>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</si>
  <si>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</si>
  <si>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</si>
  <si>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</si>
  <si>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</si>
  <si>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</si>
  <si>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</si>
  <si>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</si>
  <si>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</si>
  <si>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</si>
  <si>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</si>
  <si>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</si>
  <si>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25 4 00 00000</t>
  </si>
  <si>
    <t>Подпрограмма "Молодежная политика"</t>
  </si>
  <si>
    <t>25 4 01 00000</t>
  </si>
  <si>
    <t>Основное мероприятие  "Молодежная политика"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</si>
  <si>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</si>
  <si>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</si>
  <si>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</si>
  <si>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</si>
  <si>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</si>
  <si>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</si>
  <si>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</si>
  <si>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</si>
  <si>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</si>
  <si>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</si>
  <si>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</si>
  <si>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</si>
  <si>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</si>
  <si>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</si>
  <si>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</si>
  <si>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</si>
  <si>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</si>
  <si>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</si>
  <si>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</si>
  <si>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</si>
  <si>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</si>
  <si>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04 4 01 01440</t>
  </si>
  <si>
    <t>04 4 01 00780</t>
  </si>
  <si>
    <t>24 1 01 00240</t>
  </si>
  <si>
    <t>25 1 01 00250</t>
  </si>
  <si>
    <t>25 2 01 00260</t>
  </si>
  <si>
    <t>25 3 01 00280</t>
  </si>
  <si>
    <t>25 4 01 01450</t>
  </si>
  <si>
    <t>26 1 01 00570</t>
  </si>
  <si>
    <t>26 2 01 01460</t>
  </si>
  <si>
    <t>26 3 01 00920</t>
  </si>
  <si>
    <t>09 0 01 00000</t>
  </si>
  <si>
    <t>09 0 01 00370</t>
  </si>
  <si>
    <t>09 0 01 01360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</si>
  <si>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</si>
  <si>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</si>
  <si>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</si>
  <si>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</si>
  <si>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</si>
  <si>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</si>
  <si>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</si>
  <si>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</si>
  <si>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</si>
  <si>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</si>
  <si>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</si>
  <si>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</si>
  <si>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</si>
  <si>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</si>
  <si>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</si>
  <si>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</si>
  <si>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</si>
  <si>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</si>
  <si>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</si>
  <si>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</si>
  <si>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</si>
  <si>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</si>
  <si>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</si>
  <si>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</si>
  <si>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</si>
  <si>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</si>
  <si>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</si>
  <si>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</si>
  <si>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</si>
  <si>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</si>
  <si>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</si>
  <si>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</si>
  <si>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</si>
  <si>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28 1 01 SС020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</si>
  <si>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</si>
  <si>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</si>
  <si>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</si>
  <si>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</si>
  <si>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</si>
  <si>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</si>
  <si>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</si>
  <si>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Организация осуществления государственных полномочий по обеспечению жильём  детей-сирот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</si>
  <si>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</si>
  <si>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</si>
  <si>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</si>
  <si>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</si>
  <si>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</si>
  <si>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</si>
  <si>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</si>
  <si>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29 1 01 01260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</si>
  <si>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</si>
  <si>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</si>
  <si>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</si>
  <si>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</si>
  <si>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</si>
  <si>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Разработка проектной документации на реконструкцию муниципальной котельной по адресу: Пермский край, п. Звёздный, ул. Энергетиков, 5</t>
  </si>
  <si>
    <t>29 2 01 SЖ200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</si>
  <si>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</si>
  <si>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</si>
  <si>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</si>
  <si>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</si>
  <si>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</si>
  <si>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</si>
  <si>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Осуществление полномочий по первичному воинскому учёту на территориях, где отсутствуют военные комиссариаты</t>
  </si>
  <si>
    <t>91 0 00 51200</t>
  </si>
  <si>
    <t>Составление (изменение) списков кандидатов в присяжные заседатели</t>
  </si>
  <si>
    <t>91 0 00 59300</t>
  </si>
  <si>
    <t>Государственная регистрация актов гражданского состояния</t>
  </si>
  <si>
    <t>26 2 01 00000</t>
  </si>
  <si>
    <t>20 0 01 SЖ090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</si>
  <si>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ЗАТО Звёздный на 2021-2023 годы, тыс.рублей</t>
  </si>
  <si>
    <t>03 1 26 00000</t>
  </si>
  <si>
    <t>03 1 26 SР040</t>
  </si>
  <si>
    <t xml:space="preserve">Основное мероприятие"Обустройство территории здания структурного подразделения МБУК "ДК ЗАТО Звёздный" Городская библиотека ЗАТО Звёздный"  </t>
  </si>
  <si>
    <t>Обустройство территории здания структурного подразделения МБУК "ДК ЗАТО Звёздный" Городская библиотека ЗАТО Звёздный</t>
  </si>
  <si>
    <t>04 3 01 01660</t>
  </si>
  <si>
    <t>Мероприятия по недопущению распространения инфекции, вызванной новым коронавирусом COVID-2019, в ЗАТО Звёздный</t>
  </si>
  <si>
    <t>08 2 01 01670</t>
  </si>
  <si>
    <t>Мероприятия, посвящённые 90-летию со дня основания Звёздного</t>
  </si>
  <si>
    <t>09 0 01 01670</t>
  </si>
  <si>
    <t>23 2 01 01680</t>
  </si>
  <si>
    <t>23 2 01 01670</t>
  </si>
  <si>
    <t>Патриотическое воспитание жителей ЗАТО Звёздный</t>
  </si>
  <si>
    <t>25 2 01 53030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</si>
  <si>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</si>
  <si>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 3 01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</si>
  <si>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</si>
  <si>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26 4 00 00000</t>
  </si>
  <si>
    <t>26 4 01 00000</t>
  </si>
  <si>
    <t>26 4 01 01640</t>
  </si>
  <si>
    <t>Подпрограмма  "Социальная поддержка жителей ЗАТО Звёздный"</t>
  </si>
  <si>
    <t>Основное мероприятие  "Социальная поддержка жителей ЗАТО Звёздный"</t>
  </si>
  <si>
    <t>Предоставление единовременной денежной выплаты взамен предоставления земельного участка в собственность бесплатно</t>
  </si>
  <si>
    <t>Основное мероприятие Проект "Островок"- благоустройство площадки для организации досуга детей и совместных встреч жителей ТОС "Родник Звёздного"</t>
  </si>
  <si>
    <t xml:space="preserve"> Проект "Островок"- благоустройство площадки для организации досуга детей и совместных встреч жителей ТОС "Родник Звёздного"</t>
  </si>
  <si>
    <t>27 1 03 00000</t>
  </si>
  <si>
    <t>27 1 03 01690</t>
  </si>
  <si>
    <t>27 2 05 00000</t>
  </si>
  <si>
    <t>27 2 05 ST040</t>
  </si>
  <si>
    <t>Основное мероприятие "Ремонт автомобильной дороги по ул. Школьная в п. Звёздный Пермского края, включая проезды к домам № 5, 10, 14"</t>
  </si>
  <si>
    <t>Ремонт автомобильной дороги по ул. Школьная в п. Звёздный Пермского края, включая проезды к домам № 5, 10, 14</t>
  </si>
  <si>
    <t>27 2 06 00000</t>
  </si>
  <si>
    <t>Основное мероприятие "Ремонт автомобильной дороги по переулку Большой Каретный в п. Звёздный Пермского края, участок напротив домов №15/1, №15/2"</t>
  </si>
  <si>
    <t>Ремонт автомобильной дороги по переулку Большой Каретный в п. Звёздный Пермского края, участок напротив домов №15/1, №15/2</t>
  </si>
  <si>
    <t>27 2 06 SТ040</t>
  </si>
  <si>
    <t>27 2 07 00000</t>
  </si>
  <si>
    <t>27 2 07 SТ040</t>
  </si>
  <si>
    <t>Основное мероприятие "Ремонт автомобильной дороги № 7420002170 НП ЧС 572200085 от 5 км автомобильной дороги "Бершеть-Юг" до танкодрома в/ч32755,участок ПК0+00 -ПК1+05"</t>
  </si>
  <si>
    <t>Ремонт автомобильной дороги № 7420002170 НП ЧС 572200085 от 5 км автомобильной дороги "Бершеть-Юг" до танкодрома в/ч32755,участок ПК0+00 -ПК1+05</t>
  </si>
  <si>
    <t>27 4 00 00000</t>
  </si>
  <si>
    <t>27 4 01 00000</t>
  </si>
  <si>
    <t>27 4 01 00510</t>
  </si>
  <si>
    <t>Подпрограмма "Градостроительная деятельность ЗАТО Звёздный"</t>
  </si>
  <si>
    <t>Основное мероприятие "Градостроительная деятельность ЗАТО Звёздный"</t>
  </si>
  <si>
    <t>Корректировка ПЗЗ ЗАТО Звёздный и Генплана ЗАТО Звёздный</t>
  </si>
  <si>
    <t>91 0 00 01000</t>
  </si>
  <si>
    <t>Проведение выборов депутатов Думы ЗАТО Звёздный</t>
  </si>
  <si>
    <t>28 2 01 2С080</t>
  </si>
  <si>
    <t>28 2 01 2С070</t>
  </si>
  <si>
    <t>28 2 01 2С090</t>
  </si>
  <si>
    <t>Приложение  № 3</t>
  </si>
  <si>
    <t>от 00.12.2020 № 00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</si>
</sst>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0000"/>
    <numFmt numFmtId="166" formatCode="0.00000"/>
  </numFmts>
  <fonts count="4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65" fontId="1" fillId="0" borderId="0" xfId="0" applyNumberFormat="1" applyFont="1" applyFill="1"/>
    <xf numFmtId="0" fontId="1" fillId="0" borderId="1" xfId="0" applyFont="1" applyBorder="1" applyAlignment="1">
      <alignment wrapText="1"/>
    </xf>
    <xf numFmtId="0" fontId="1" fillId="0" borderId="0" xfId="0" applyFont="1" applyFill="1"/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166" fontId="1" fillId="0" borderId="0" xfId="0" applyNumberFormat="1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/>
    <xf numFmtId="166" fontId="1" fillId="0" borderId="1" xfId="0" applyNumberFormat="1" applyFont="1" applyFill="1" applyBorder="1" applyAlignment="1"/>
    <xf numFmtId="165" fontId="1" fillId="0" borderId="3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/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6"/>
  <sheetViews>
    <sheetView tabSelected="1" zoomScale="140" zoomScaleNormal="140" workbookViewId="0">
      <selection activeCell="A5" sqref="A5:F5"/>
    </sheetView>
  </sheetViews>
  <sheetFormatPr defaultRowHeight="12.75"/>
  <cols>
    <col min="1" max="1" width="15" style="16" customWidth="1"/>
    <col min="2" max="2" width="6" style="13" customWidth="1"/>
    <col min="3" max="3" width="75.140625" style="13" customWidth="1"/>
    <col min="4" max="4" width="14.85546875" style="20" customWidth="1"/>
    <col min="5" max="6" width="14.85546875" style="18" customWidth="1"/>
    <col min="7" max="7" width="12.7109375" style="13" bestFit="1" customWidth="1"/>
    <col min="8" max="16384" width="9.140625" style="13"/>
  </cols>
  <sheetData>
    <row r="1" spans="1:6">
      <c r="D1" s="19"/>
      <c r="E1" s="28" t="s">
        <v>387</v>
      </c>
      <c r="F1" s="28"/>
    </row>
    <row r="2" spans="1:6">
      <c r="D2" s="19"/>
      <c r="E2" s="28" t="s">
        <v>98</v>
      </c>
      <c r="F2" s="28"/>
    </row>
    <row r="3" spans="1:6">
      <c r="D3" s="19"/>
      <c r="E3" s="28" t="s">
        <v>388</v>
      </c>
      <c r="F3" s="28"/>
    </row>
    <row r="4" spans="1:6">
      <c r="D4" s="19"/>
    </row>
    <row r="5" spans="1:6" ht="35.25" customHeight="1">
      <c r="A5" s="27" t="s">
        <v>337</v>
      </c>
      <c r="B5" s="27"/>
      <c r="C5" s="27"/>
      <c r="D5" s="27"/>
      <c r="E5" s="27"/>
      <c r="F5" s="27"/>
    </row>
    <row r="6" spans="1:6" ht="7.5" customHeight="1">
      <c r="A6" s="23"/>
      <c r="B6" s="24"/>
      <c r="C6" s="24"/>
    </row>
    <row r="7" spans="1:6" ht="15.75" customHeight="1">
      <c r="A7" s="2" t="s">
        <v>0</v>
      </c>
      <c r="B7" s="2" t="s">
        <v>99</v>
      </c>
      <c r="C7" s="2" t="s">
        <v>95</v>
      </c>
      <c r="D7" s="3">
        <v>2021</v>
      </c>
      <c r="E7" s="3">
        <v>2022</v>
      </c>
      <c r="F7" s="3">
        <v>2023</v>
      </c>
    </row>
    <row r="8" spans="1:6" ht="25.5">
      <c r="A8" s="4" t="s">
        <v>49</v>
      </c>
      <c r="B8" s="4"/>
      <c r="C8" s="5" t="s">
        <v>29</v>
      </c>
      <c r="D8" s="14">
        <f>D9+D15</f>
        <v>150</v>
      </c>
      <c r="E8" s="14">
        <f>E9+E15</f>
        <v>150</v>
      </c>
      <c r="F8" s="14">
        <f>F9+F15</f>
        <v>150</v>
      </c>
    </row>
    <row r="9" spans="1:6">
      <c r="A9" s="4" t="s">
        <v>50</v>
      </c>
      <c r="B9" s="4"/>
      <c r="C9" s="5" t="s">
        <v>30</v>
      </c>
      <c r="D9" s="14">
        <f>D10</f>
        <v>120</v>
      </c>
      <c r="E9" s="14">
        <f>E10</f>
        <v>120</v>
      </c>
      <c r="F9" s="14">
        <f>F10</f>
        <v>120</v>
      </c>
    </row>
    <row r="10" spans="1:6" ht="25.5">
      <c r="A10" s="4" t="s">
        <v>52</v>
      </c>
      <c r="B10" s="4"/>
      <c r="C10" s="5" t="s">
        <v>51</v>
      </c>
      <c r="D10" s="14">
        <f>D11+D13</f>
        <v>120</v>
      </c>
      <c r="E10" s="14">
        <f>E11+E13</f>
        <v>120</v>
      </c>
      <c r="F10" s="14">
        <f>F11+F13</f>
        <v>120</v>
      </c>
    </row>
    <row r="11" spans="1:6" ht="25.5">
      <c r="A11" s="4" t="s">
        <v>246</v>
      </c>
      <c r="B11" s="4"/>
      <c r="C11" s="5" t="s">
        <v>160</v>
      </c>
      <c r="D11" s="14">
        <f>D12</f>
        <v>50</v>
      </c>
      <c r="E11" s="14">
        <f>E12</f>
        <v>50</v>
      </c>
      <c r="F11" s="14">
        <f>F12</f>
        <v>50</v>
      </c>
    </row>
    <row r="12" spans="1:6" ht="25.5">
      <c r="A12" s="4"/>
      <c r="B12" s="4">
        <v>600</v>
      </c>
      <c r="C12" s="1" t="s">
        <v>101</v>
      </c>
      <c r="D12" s="14">
        <v>50</v>
      </c>
      <c r="E12" s="21">
        <v>50</v>
      </c>
      <c r="F12" s="21">
        <v>50</v>
      </c>
    </row>
    <row r="13" spans="1:6" ht="25.5">
      <c r="A13" s="4" t="s">
        <v>247</v>
      </c>
      <c r="B13" s="4"/>
      <c r="C13" s="5" t="s">
        <v>161</v>
      </c>
      <c r="D13" s="14">
        <f>D14</f>
        <v>70</v>
      </c>
      <c r="E13" s="14">
        <f>E14</f>
        <v>70</v>
      </c>
      <c r="F13" s="14">
        <f>F14</f>
        <v>70</v>
      </c>
    </row>
    <row r="14" spans="1:6" ht="25.5">
      <c r="A14" s="4"/>
      <c r="B14" s="4">
        <v>600</v>
      </c>
      <c r="C14" s="1" t="s">
        <v>101</v>
      </c>
      <c r="D14" s="14">
        <v>70</v>
      </c>
      <c r="E14" s="21">
        <v>70</v>
      </c>
      <c r="F14" s="21">
        <v>70</v>
      </c>
    </row>
    <row r="15" spans="1:6" ht="25.5">
      <c r="A15" s="4" t="s">
        <v>53</v>
      </c>
      <c r="B15" s="4"/>
      <c r="C15" s="1" t="s">
        <v>31</v>
      </c>
      <c r="D15" s="14">
        <f t="shared" ref="D15:F16" si="0">D16</f>
        <v>30</v>
      </c>
      <c r="E15" s="14">
        <f t="shared" si="0"/>
        <v>30</v>
      </c>
      <c r="F15" s="14">
        <f t="shared" si="0"/>
        <v>30</v>
      </c>
    </row>
    <row r="16" spans="1:6" ht="25.5">
      <c r="A16" s="4" t="s">
        <v>55</v>
      </c>
      <c r="B16" s="4"/>
      <c r="C16" s="1" t="s">
        <v>54</v>
      </c>
      <c r="D16" s="14">
        <f t="shared" si="0"/>
        <v>30</v>
      </c>
      <c r="E16" s="14">
        <f t="shared" si="0"/>
        <v>30</v>
      </c>
      <c r="F16" s="14">
        <f t="shared" si="0"/>
        <v>30</v>
      </c>
    </row>
    <row r="17" spans="1:6">
      <c r="A17" s="4" t="s">
        <v>248</v>
      </c>
      <c r="B17" s="4"/>
      <c r="C17" s="1" t="s">
        <v>162</v>
      </c>
      <c r="D17" s="14">
        <f>SUM(D18:D18)</f>
        <v>30</v>
      </c>
      <c r="E17" s="14">
        <f>SUM(E18:E18)</f>
        <v>30</v>
      </c>
      <c r="F17" s="14">
        <f>SUM(F18:F18)</f>
        <v>30</v>
      </c>
    </row>
    <row r="18" spans="1:6" ht="25.5">
      <c r="A18" s="4"/>
      <c r="B18" s="4">
        <v>600</v>
      </c>
      <c r="C18" s="1" t="s">
        <v>101</v>
      </c>
      <c r="D18" s="14">
        <v>30</v>
      </c>
      <c r="E18" s="21">
        <v>30</v>
      </c>
      <c r="F18" s="21">
        <v>30</v>
      </c>
    </row>
    <row r="19" spans="1:6" ht="25.5">
      <c r="A19" s="4" t="s">
        <v>56</v>
      </c>
      <c r="B19" s="4"/>
      <c r="C19" s="1" t="s">
        <v>32</v>
      </c>
      <c r="D19" s="14">
        <f>D20</f>
        <v>12308.6594</v>
      </c>
      <c r="E19" s="14">
        <f t="shared" ref="E19:F19" si="1">E20</f>
        <v>11487.46667</v>
      </c>
      <c r="F19" s="14">
        <f t="shared" si="1"/>
        <v>10650.13334</v>
      </c>
    </row>
    <row r="20" spans="1:6" ht="25.5">
      <c r="A20" s="4" t="s">
        <v>57</v>
      </c>
      <c r="B20" s="4"/>
      <c r="C20" s="1" t="s">
        <v>33</v>
      </c>
      <c r="D20" s="14">
        <f>D21+D28+D31+D34+D37+D40</f>
        <v>12308.6594</v>
      </c>
      <c r="E20" s="14">
        <f t="shared" ref="E20:F20" si="2">E21+E28+E31+E34+E37+E40</f>
        <v>11487.46667</v>
      </c>
      <c r="F20" s="14">
        <f t="shared" si="2"/>
        <v>10650.13334</v>
      </c>
    </row>
    <row r="21" spans="1:6" ht="25.5">
      <c r="A21" s="4" t="s">
        <v>58</v>
      </c>
      <c r="B21" s="4"/>
      <c r="C21" s="1" t="s">
        <v>59</v>
      </c>
      <c r="D21" s="14">
        <f>D22+D24+D26</f>
        <v>9730.6548000000003</v>
      </c>
      <c r="E21" s="14">
        <f>E22+E24+E26</f>
        <v>9977.4666699999998</v>
      </c>
      <c r="F21" s="14">
        <f>F22+F24+F26</f>
        <v>9640.1333400000003</v>
      </c>
    </row>
    <row r="22" spans="1:6" ht="25.5">
      <c r="A22" s="4" t="s">
        <v>117</v>
      </c>
      <c r="B22" s="4"/>
      <c r="C22" s="1" t="s">
        <v>111</v>
      </c>
      <c r="D22" s="14">
        <f>D23</f>
        <v>355.0548</v>
      </c>
      <c r="E22" s="14">
        <f>E23</f>
        <v>0</v>
      </c>
      <c r="F22" s="14">
        <f>F23</f>
        <v>0</v>
      </c>
    </row>
    <row r="23" spans="1:6" ht="25.5">
      <c r="A23" s="4"/>
      <c r="B23" s="4">
        <v>600</v>
      </c>
      <c r="C23" s="1" t="s">
        <v>101</v>
      </c>
      <c r="D23" s="14">
        <v>355.0548</v>
      </c>
      <c r="E23" s="21">
        <v>0</v>
      </c>
      <c r="F23" s="21">
        <v>0</v>
      </c>
    </row>
    <row r="24" spans="1:6" ht="25.5">
      <c r="A24" s="4" t="s">
        <v>184</v>
      </c>
      <c r="B24" s="4"/>
      <c r="C24" s="1" t="s">
        <v>185</v>
      </c>
      <c r="D24" s="14">
        <f>D25</f>
        <v>8975.6</v>
      </c>
      <c r="E24" s="14">
        <f>E25</f>
        <v>9727.4666699999998</v>
      </c>
      <c r="F24" s="14">
        <f>F25</f>
        <v>9390.1333400000003</v>
      </c>
    </row>
    <row r="25" spans="1:6" ht="25.5">
      <c r="A25" s="4"/>
      <c r="B25" s="4">
        <v>600</v>
      </c>
      <c r="C25" s="1" t="s">
        <v>101</v>
      </c>
      <c r="D25" s="14">
        <v>8975.6</v>
      </c>
      <c r="E25" s="21">
        <v>9727.4666699999998</v>
      </c>
      <c r="F25" s="21">
        <v>9390.1333400000003</v>
      </c>
    </row>
    <row r="26" spans="1:6">
      <c r="A26" s="4" t="s">
        <v>186</v>
      </c>
      <c r="B26" s="4"/>
      <c r="C26" s="1" t="s">
        <v>187</v>
      </c>
      <c r="D26" s="14">
        <f>D27</f>
        <v>400</v>
      </c>
      <c r="E26" s="14">
        <f>E27</f>
        <v>250</v>
      </c>
      <c r="F26" s="14">
        <f>F27</f>
        <v>250</v>
      </c>
    </row>
    <row r="27" spans="1:6" ht="25.5">
      <c r="A27" s="4"/>
      <c r="B27" s="4">
        <v>600</v>
      </c>
      <c r="C27" s="1" t="s">
        <v>101</v>
      </c>
      <c r="D27" s="14">
        <v>400</v>
      </c>
      <c r="E27" s="21">
        <v>250</v>
      </c>
      <c r="F27" s="21">
        <v>250</v>
      </c>
    </row>
    <row r="28" spans="1:6" ht="25.5">
      <c r="A28" s="4" t="s">
        <v>188</v>
      </c>
      <c r="B28" s="4"/>
      <c r="C28" s="1" t="s">
        <v>189</v>
      </c>
      <c r="D28" s="14">
        <f t="shared" ref="D28:F29" si="3">D29</f>
        <v>340</v>
      </c>
      <c r="E28" s="14">
        <f t="shared" si="3"/>
        <v>340</v>
      </c>
      <c r="F28" s="14">
        <f t="shared" si="3"/>
        <v>340</v>
      </c>
    </row>
    <row r="29" spans="1:6">
      <c r="A29" s="4" t="s">
        <v>190</v>
      </c>
      <c r="B29" s="4"/>
      <c r="C29" s="1" t="s">
        <v>191</v>
      </c>
      <c r="D29" s="14">
        <f t="shared" si="3"/>
        <v>340</v>
      </c>
      <c r="E29" s="14">
        <f t="shared" si="3"/>
        <v>340</v>
      </c>
      <c r="F29" s="14">
        <f t="shared" si="3"/>
        <v>340</v>
      </c>
    </row>
    <row r="30" spans="1:6" ht="25.5">
      <c r="A30" s="4"/>
      <c r="B30" s="4">
        <v>600</v>
      </c>
      <c r="C30" s="1" t="s">
        <v>101</v>
      </c>
      <c r="D30" s="14">
        <v>340</v>
      </c>
      <c r="E30" s="21">
        <v>340</v>
      </c>
      <c r="F30" s="21">
        <v>340</v>
      </c>
    </row>
    <row r="31" spans="1:6" ht="25.5">
      <c r="A31" s="4" t="s">
        <v>192</v>
      </c>
      <c r="B31" s="4"/>
      <c r="C31" s="1" t="s">
        <v>193</v>
      </c>
      <c r="D31" s="14">
        <f t="shared" ref="D31:F32" si="4">D32</f>
        <v>670</v>
      </c>
      <c r="E31" s="14">
        <f t="shared" si="4"/>
        <v>670</v>
      </c>
      <c r="F31" s="14">
        <f t="shared" si="4"/>
        <v>670</v>
      </c>
    </row>
    <row r="32" spans="1:6" ht="25.5">
      <c r="A32" s="4" t="s">
        <v>194</v>
      </c>
      <c r="B32" s="4"/>
      <c r="C32" s="1" t="s">
        <v>195</v>
      </c>
      <c r="D32" s="14">
        <f t="shared" si="4"/>
        <v>670</v>
      </c>
      <c r="E32" s="14">
        <f t="shared" si="4"/>
        <v>670</v>
      </c>
      <c r="F32" s="14">
        <f t="shared" si="4"/>
        <v>670</v>
      </c>
    </row>
    <row r="33" spans="1:6" ht="25.5">
      <c r="A33" s="4"/>
      <c r="B33" s="4">
        <v>600</v>
      </c>
      <c r="C33" s="1" t="s">
        <v>101</v>
      </c>
      <c r="D33" s="14">
        <v>670</v>
      </c>
      <c r="E33" s="21">
        <v>670</v>
      </c>
      <c r="F33" s="21">
        <v>670</v>
      </c>
    </row>
    <row r="34" spans="1:6" ht="25.5">
      <c r="A34" s="4" t="s">
        <v>196</v>
      </c>
      <c r="B34" s="4"/>
      <c r="C34" s="1" t="s">
        <v>197</v>
      </c>
      <c r="D34" s="14">
        <f t="shared" ref="D34:F35" si="5">D35</f>
        <v>470.63130000000001</v>
      </c>
      <c r="E34" s="14">
        <f t="shared" si="5"/>
        <v>500</v>
      </c>
      <c r="F34" s="14">
        <f t="shared" si="5"/>
        <v>0</v>
      </c>
    </row>
    <row r="35" spans="1:6" ht="25.5">
      <c r="A35" s="4" t="s">
        <v>198</v>
      </c>
      <c r="B35" s="4"/>
      <c r="C35" s="1" t="s">
        <v>199</v>
      </c>
      <c r="D35" s="14">
        <f t="shared" si="5"/>
        <v>470.63130000000001</v>
      </c>
      <c r="E35" s="14">
        <f t="shared" si="5"/>
        <v>500</v>
      </c>
      <c r="F35" s="14">
        <f t="shared" si="5"/>
        <v>0</v>
      </c>
    </row>
    <row r="36" spans="1:6" ht="25.5">
      <c r="A36" s="4"/>
      <c r="B36" s="4">
        <v>600</v>
      </c>
      <c r="C36" s="1" t="s">
        <v>101</v>
      </c>
      <c r="D36" s="14">
        <v>470.63130000000001</v>
      </c>
      <c r="E36" s="21">
        <v>500</v>
      </c>
      <c r="F36" s="21">
        <v>0</v>
      </c>
    </row>
    <row r="37" spans="1:6" ht="25.5">
      <c r="A37" s="4" t="s">
        <v>200</v>
      </c>
      <c r="B37" s="4"/>
      <c r="C37" s="1" t="s">
        <v>201</v>
      </c>
      <c r="D37" s="14">
        <f t="shared" ref="D37:F38" si="6">D38</f>
        <v>497.37329999999997</v>
      </c>
      <c r="E37" s="14">
        <f t="shared" si="6"/>
        <v>0</v>
      </c>
      <c r="F37" s="14">
        <f t="shared" si="6"/>
        <v>0</v>
      </c>
    </row>
    <row r="38" spans="1:6" ht="25.5">
      <c r="A38" s="4" t="s">
        <v>202</v>
      </c>
      <c r="B38" s="4"/>
      <c r="C38" s="1" t="s">
        <v>203</v>
      </c>
      <c r="D38" s="14">
        <f t="shared" si="6"/>
        <v>497.37329999999997</v>
      </c>
      <c r="E38" s="14">
        <f t="shared" si="6"/>
        <v>0</v>
      </c>
      <c r="F38" s="14">
        <f t="shared" si="6"/>
        <v>0</v>
      </c>
    </row>
    <row r="39" spans="1:6" ht="25.5">
      <c r="A39" s="4"/>
      <c r="B39" s="4">
        <v>600</v>
      </c>
      <c r="C39" s="1" t="s">
        <v>101</v>
      </c>
      <c r="D39" s="14">
        <v>497.37329999999997</v>
      </c>
      <c r="E39" s="21">
        <v>0</v>
      </c>
      <c r="F39" s="21">
        <v>0</v>
      </c>
    </row>
    <row r="40" spans="1:6" ht="25.5">
      <c r="A40" s="4" t="s">
        <v>338</v>
      </c>
      <c r="B40" s="4"/>
      <c r="C40" s="1" t="s">
        <v>340</v>
      </c>
      <c r="D40" s="14">
        <f>D41</f>
        <v>600</v>
      </c>
      <c r="E40" s="14">
        <f t="shared" ref="E40:F41" si="7">E41</f>
        <v>0</v>
      </c>
      <c r="F40" s="14">
        <f t="shared" si="7"/>
        <v>0</v>
      </c>
    </row>
    <row r="41" spans="1:6" ht="25.5">
      <c r="A41" s="4" t="s">
        <v>339</v>
      </c>
      <c r="B41" s="4"/>
      <c r="C41" s="1" t="s">
        <v>341</v>
      </c>
      <c r="D41" s="14">
        <f>D42</f>
        <v>600</v>
      </c>
      <c r="E41" s="14">
        <f t="shared" si="7"/>
        <v>0</v>
      </c>
      <c r="F41" s="14">
        <f t="shared" si="7"/>
        <v>0</v>
      </c>
    </row>
    <row r="42" spans="1:6" ht="25.5">
      <c r="A42" s="4"/>
      <c r="B42" s="4">
        <v>600</v>
      </c>
      <c r="C42" s="1" t="s">
        <v>101</v>
      </c>
      <c r="D42" s="14">
        <v>600</v>
      </c>
      <c r="E42" s="21">
        <v>0</v>
      </c>
      <c r="F42" s="21">
        <v>0</v>
      </c>
    </row>
    <row r="43" spans="1:6" ht="25.5">
      <c r="A43" s="4" t="s">
        <v>60</v>
      </c>
      <c r="B43" s="4"/>
      <c r="C43" s="1" t="s">
        <v>34</v>
      </c>
      <c r="D43" s="14">
        <f>D44+D50+D58</f>
        <v>4700.53</v>
      </c>
      <c r="E43" s="14">
        <f>E44+E50+E58</f>
        <v>2539.8099999999995</v>
      </c>
      <c r="F43" s="14">
        <f>F44+F50+F58</f>
        <v>2539.8099999999995</v>
      </c>
    </row>
    <row r="44" spans="1:6" ht="25.5">
      <c r="A44" s="4" t="s">
        <v>61</v>
      </c>
      <c r="B44" s="4"/>
      <c r="C44" s="1" t="s">
        <v>35</v>
      </c>
      <c r="D44" s="14">
        <f>D45</f>
        <v>105</v>
      </c>
      <c r="E44" s="14">
        <f>E45</f>
        <v>20</v>
      </c>
      <c r="F44" s="14">
        <f>F45</f>
        <v>20</v>
      </c>
    </row>
    <row r="45" spans="1:6" ht="25.5">
      <c r="A45" s="4" t="s">
        <v>63</v>
      </c>
      <c r="B45" s="4"/>
      <c r="C45" s="1" t="s">
        <v>62</v>
      </c>
      <c r="D45" s="14">
        <f>D46+D48</f>
        <v>105</v>
      </c>
      <c r="E45" s="14">
        <f>E46+E48</f>
        <v>20</v>
      </c>
      <c r="F45" s="14">
        <f>F46+F48</f>
        <v>20</v>
      </c>
    </row>
    <row r="46" spans="1:6">
      <c r="A46" s="4" t="s">
        <v>64</v>
      </c>
      <c r="B46" s="4"/>
      <c r="C46" s="1" t="s">
        <v>1</v>
      </c>
      <c r="D46" s="14">
        <f>D47</f>
        <v>10</v>
      </c>
      <c r="E46" s="14">
        <f>E47</f>
        <v>10</v>
      </c>
      <c r="F46" s="14">
        <f>F47</f>
        <v>10</v>
      </c>
    </row>
    <row r="47" spans="1:6" ht="25.5">
      <c r="A47" s="4"/>
      <c r="B47" s="4">
        <v>600</v>
      </c>
      <c r="C47" s="1" t="s">
        <v>101</v>
      </c>
      <c r="D47" s="14">
        <v>10</v>
      </c>
      <c r="E47" s="21">
        <v>10</v>
      </c>
      <c r="F47" s="21">
        <v>10</v>
      </c>
    </row>
    <row r="48" spans="1:6">
      <c r="A48" s="4" t="s">
        <v>65</v>
      </c>
      <c r="B48" s="4"/>
      <c r="C48" s="1" t="s">
        <v>2</v>
      </c>
      <c r="D48" s="14">
        <f>D49</f>
        <v>95</v>
      </c>
      <c r="E48" s="14">
        <f>E49</f>
        <v>10</v>
      </c>
      <c r="F48" s="14">
        <f>F49</f>
        <v>10</v>
      </c>
    </row>
    <row r="49" spans="1:6">
      <c r="A49" s="4"/>
      <c r="B49" s="4">
        <v>200</v>
      </c>
      <c r="C49" s="1" t="s">
        <v>110</v>
      </c>
      <c r="D49" s="14">
        <v>95</v>
      </c>
      <c r="E49" s="21">
        <v>10</v>
      </c>
      <c r="F49" s="21">
        <v>10</v>
      </c>
    </row>
    <row r="50" spans="1:6">
      <c r="A50" s="4" t="s">
        <v>204</v>
      </c>
      <c r="B50" s="4"/>
      <c r="C50" s="1" t="s">
        <v>205</v>
      </c>
      <c r="D50" s="14">
        <f>D51</f>
        <v>1575.53</v>
      </c>
      <c r="E50" s="14">
        <f>E51</f>
        <v>275.52999999999997</v>
      </c>
      <c r="F50" s="14">
        <f>F51</f>
        <v>275.52999999999997</v>
      </c>
    </row>
    <row r="51" spans="1:6">
      <c r="A51" s="4" t="s">
        <v>206</v>
      </c>
      <c r="B51" s="4"/>
      <c r="C51" s="1" t="s">
        <v>207</v>
      </c>
      <c r="D51" s="14">
        <f>D52+D56+D54</f>
        <v>1575.53</v>
      </c>
      <c r="E51" s="14">
        <f t="shared" ref="E51:F51" si="8">E52+E56+E54</f>
        <v>275.52999999999997</v>
      </c>
      <c r="F51" s="14">
        <f t="shared" si="8"/>
        <v>275.52999999999997</v>
      </c>
    </row>
    <row r="52" spans="1:6">
      <c r="A52" s="4" t="s">
        <v>254</v>
      </c>
      <c r="B52" s="4"/>
      <c r="C52" s="1" t="s">
        <v>208</v>
      </c>
      <c r="D52" s="14">
        <f>D53</f>
        <v>12</v>
      </c>
      <c r="E52" s="14">
        <f>E53</f>
        <v>12</v>
      </c>
      <c r="F52" s="14">
        <f>F53</f>
        <v>12</v>
      </c>
    </row>
    <row r="53" spans="1:6">
      <c r="A53" s="4"/>
      <c r="B53" s="4">
        <v>200</v>
      </c>
      <c r="C53" s="1" t="s">
        <v>110</v>
      </c>
      <c r="D53" s="14">
        <v>12</v>
      </c>
      <c r="E53" s="21">
        <v>12</v>
      </c>
      <c r="F53" s="21">
        <v>12</v>
      </c>
    </row>
    <row r="54" spans="1:6" ht="25.5">
      <c r="A54" s="4" t="s">
        <v>255</v>
      </c>
      <c r="B54" s="4"/>
      <c r="C54" s="1" t="s">
        <v>135</v>
      </c>
      <c r="D54" s="14">
        <f>D55</f>
        <v>1400</v>
      </c>
      <c r="E54" s="14">
        <f>E55</f>
        <v>100</v>
      </c>
      <c r="F54" s="14">
        <f>F55</f>
        <v>100</v>
      </c>
    </row>
    <row r="55" spans="1:6" ht="25.5">
      <c r="A55" s="4"/>
      <c r="B55" s="4">
        <v>600</v>
      </c>
      <c r="C55" s="1" t="s">
        <v>101</v>
      </c>
      <c r="D55" s="14">
        <v>1400</v>
      </c>
      <c r="E55" s="21">
        <v>100</v>
      </c>
      <c r="F55" s="21">
        <v>100</v>
      </c>
    </row>
    <row r="56" spans="1:6" ht="25.5">
      <c r="A56" s="4" t="s">
        <v>209</v>
      </c>
      <c r="B56" s="4"/>
      <c r="C56" s="7" t="s">
        <v>123</v>
      </c>
      <c r="D56" s="14">
        <f>D57</f>
        <v>163.53</v>
      </c>
      <c r="E56" s="14">
        <f>E57</f>
        <v>163.53</v>
      </c>
      <c r="F56" s="14">
        <f>F57</f>
        <v>163.53</v>
      </c>
    </row>
    <row r="57" spans="1:6">
      <c r="A57" s="4"/>
      <c r="B57" s="4">
        <v>100</v>
      </c>
      <c r="C57" s="7" t="s">
        <v>100</v>
      </c>
      <c r="D57" s="14">
        <v>163.53</v>
      </c>
      <c r="E57" s="21">
        <v>163.53</v>
      </c>
      <c r="F57" s="21">
        <v>163.53</v>
      </c>
    </row>
    <row r="58" spans="1:6" ht="25.5">
      <c r="A58" s="4" t="s">
        <v>66</v>
      </c>
      <c r="B58" s="4"/>
      <c r="C58" s="1" t="s">
        <v>47</v>
      </c>
      <c r="D58" s="14">
        <f>D59</f>
        <v>3020</v>
      </c>
      <c r="E58" s="14">
        <f>E59</f>
        <v>2244.2799999999997</v>
      </c>
      <c r="F58" s="14">
        <f>F59</f>
        <v>2244.2799999999997</v>
      </c>
    </row>
    <row r="59" spans="1:6" ht="25.5">
      <c r="A59" s="4" t="s">
        <v>68</v>
      </c>
      <c r="B59" s="4"/>
      <c r="C59" s="1" t="s">
        <v>67</v>
      </c>
      <c r="D59" s="14">
        <f>D60+D62+D64+D67</f>
        <v>3020</v>
      </c>
      <c r="E59" s="14">
        <f t="shared" ref="E59:F59" si="9">E60+E62+E64+E67</f>
        <v>2244.2799999999997</v>
      </c>
      <c r="F59" s="14">
        <f t="shared" si="9"/>
        <v>2244.2799999999997</v>
      </c>
    </row>
    <row r="60" spans="1:6" ht="38.25">
      <c r="A60" s="4" t="s">
        <v>69</v>
      </c>
      <c r="B60" s="4"/>
      <c r="C60" s="1" t="s">
        <v>48</v>
      </c>
      <c r="D60" s="14">
        <f>D61</f>
        <v>100</v>
      </c>
      <c r="E60" s="14">
        <f>E61</f>
        <v>100</v>
      </c>
      <c r="F60" s="14">
        <f>F61</f>
        <v>100</v>
      </c>
    </row>
    <row r="61" spans="1:6">
      <c r="A61" s="4"/>
      <c r="B61" s="4">
        <v>200</v>
      </c>
      <c r="C61" s="1" t="s">
        <v>110</v>
      </c>
      <c r="D61" s="14">
        <v>100</v>
      </c>
      <c r="E61" s="21">
        <v>100</v>
      </c>
      <c r="F61" s="21">
        <v>100</v>
      </c>
    </row>
    <row r="62" spans="1:6" ht="25.5">
      <c r="A62" s="4" t="s">
        <v>105</v>
      </c>
      <c r="B62" s="4"/>
      <c r="C62" s="1" t="s">
        <v>3</v>
      </c>
      <c r="D62" s="14">
        <f>D63</f>
        <v>20</v>
      </c>
      <c r="E62" s="14">
        <f>E63</f>
        <v>20</v>
      </c>
      <c r="F62" s="14">
        <f>F63</f>
        <v>20</v>
      </c>
    </row>
    <row r="63" spans="1:6">
      <c r="A63" s="4"/>
      <c r="B63" s="4">
        <v>200</v>
      </c>
      <c r="C63" s="1" t="s">
        <v>110</v>
      </c>
      <c r="D63" s="14">
        <v>20</v>
      </c>
      <c r="E63" s="21">
        <v>20</v>
      </c>
      <c r="F63" s="21">
        <v>20</v>
      </c>
    </row>
    <row r="64" spans="1:6" ht="25.5">
      <c r="A64" s="4" t="s">
        <v>136</v>
      </c>
      <c r="B64" s="4"/>
      <c r="C64" s="1" t="s">
        <v>137</v>
      </c>
      <c r="D64" s="14">
        <f>SUM(D65:D66)</f>
        <v>2500</v>
      </c>
      <c r="E64" s="14">
        <f>SUM(E65:E66)</f>
        <v>2124.2799999999997</v>
      </c>
      <c r="F64" s="14">
        <f>SUM(F65:F66)</f>
        <v>2124.2799999999997</v>
      </c>
    </row>
    <row r="65" spans="1:6">
      <c r="A65" s="4"/>
      <c r="B65" s="4">
        <v>100</v>
      </c>
      <c r="C65" s="7" t="s">
        <v>100</v>
      </c>
      <c r="D65" s="14">
        <v>1944.28</v>
      </c>
      <c r="E65" s="14">
        <v>1944.28</v>
      </c>
      <c r="F65" s="14">
        <v>1944.28</v>
      </c>
    </row>
    <row r="66" spans="1:6">
      <c r="A66" s="4"/>
      <c r="B66" s="4">
        <v>200</v>
      </c>
      <c r="C66" s="1" t="s">
        <v>110</v>
      </c>
      <c r="D66" s="14">
        <v>555.72</v>
      </c>
      <c r="E66" s="21">
        <v>180</v>
      </c>
      <c r="F66" s="21">
        <v>180</v>
      </c>
    </row>
    <row r="67" spans="1:6" ht="25.5">
      <c r="A67" s="4" t="s">
        <v>342</v>
      </c>
      <c r="B67" s="4"/>
      <c r="C67" s="1" t="s">
        <v>343</v>
      </c>
      <c r="D67" s="14">
        <f>D68</f>
        <v>400</v>
      </c>
      <c r="E67" s="14">
        <f t="shared" ref="E67:F67" si="10">E68</f>
        <v>0</v>
      </c>
      <c r="F67" s="14">
        <f t="shared" si="10"/>
        <v>0</v>
      </c>
    </row>
    <row r="68" spans="1:6">
      <c r="A68" s="4"/>
      <c r="B68" s="4">
        <v>200</v>
      </c>
      <c r="C68" s="1" t="s">
        <v>110</v>
      </c>
      <c r="D68" s="14">
        <v>400</v>
      </c>
      <c r="E68" s="21">
        <v>0</v>
      </c>
      <c r="F68" s="21">
        <v>0</v>
      </c>
    </row>
    <row r="69" spans="1:6">
      <c r="A69" s="4" t="s">
        <v>75</v>
      </c>
      <c r="B69" s="4"/>
      <c r="C69" s="1" t="s">
        <v>41</v>
      </c>
      <c r="D69" s="14">
        <f>D70+D78</f>
        <v>1224.55</v>
      </c>
      <c r="E69" s="14">
        <f>E70+E78</f>
        <v>818.15000000000009</v>
      </c>
      <c r="F69" s="14">
        <f>F70+F78</f>
        <v>818.15000000000009</v>
      </c>
    </row>
    <row r="70" spans="1:6">
      <c r="A70" s="4" t="s">
        <v>76</v>
      </c>
      <c r="B70" s="4"/>
      <c r="C70" s="1" t="s">
        <v>42</v>
      </c>
      <c r="D70" s="14">
        <f>D71</f>
        <v>838.15</v>
      </c>
      <c r="E70" s="14">
        <f>E71</f>
        <v>718.15000000000009</v>
      </c>
      <c r="F70" s="14">
        <f>F71</f>
        <v>718.15000000000009</v>
      </c>
    </row>
    <row r="71" spans="1:6">
      <c r="A71" s="4" t="s">
        <v>78</v>
      </c>
      <c r="B71" s="4"/>
      <c r="C71" s="1" t="s">
        <v>77</v>
      </c>
      <c r="D71" s="14">
        <f>D72+D74+D76</f>
        <v>838.15</v>
      </c>
      <c r="E71" s="14">
        <f t="shared" ref="E71:F71" si="11">E72+E74+E76</f>
        <v>718.15000000000009</v>
      </c>
      <c r="F71" s="14">
        <f t="shared" si="11"/>
        <v>718.15000000000009</v>
      </c>
    </row>
    <row r="72" spans="1:6">
      <c r="A72" s="4" t="s">
        <v>106</v>
      </c>
      <c r="B72" s="4"/>
      <c r="C72" s="1" t="s">
        <v>10</v>
      </c>
      <c r="D72" s="14">
        <f>D73</f>
        <v>320</v>
      </c>
      <c r="E72" s="14">
        <f>E73</f>
        <v>200</v>
      </c>
      <c r="F72" s="14">
        <f>F73</f>
        <v>200</v>
      </c>
    </row>
    <row r="73" spans="1:6" ht="25.5">
      <c r="A73" s="4"/>
      <c r="B73" s="4">
        <v>600</v>
      </c>
      <c r="C73" s="7" t="s">
        <v>101</v>
      </c>
      <c r="D73" s="14">
        <v>320</v>
      </c>
      <c r="E73" s="21">
        <v>200</v>
      </c>
      <c r="F73" s="21">
        <v>200</v>
      </c>
    </row>
    <row r="74" spans="1:6">
      <c r="A74" s="4" t="s">
        <v>107</v>
      </c>
      <c r="B74" s="4"/>
      <c r="C74" s="1" t="s">
        <v>11</v>
      </c>
      <c r="D74" s="14">
        <f>D75</f>
        <v>221.55</v>
      </c>
      <c r="E74" s="14">
        <f>E75</f>
        <v>221.55</v>
      </c>
      <c r="F74" s="14">
        <f>F75</f>
        <v>221.55</v>
      </c>
    </row>
    <row r="75" spans="1:6">
      <c r="A75" s="4"/>
      <c r="B75" s="4">
        <v>200</v>
      </c>
      <c r="C75" s="1" t="s">
        <v>110</v>
      </c>
      <c r="D75" s="14">
        <v>221.55</v>
      </c>
      <c r="E75" s="21">
        <v>221.55</v>
      </c>
      <c r="F75" s="21">
        <v>221.55</v>
      </c>
    </row>
    <row r="76" spans="1:6">
      <c r="A76" s="4" t="s">
        <v>108</v>
      </c>
      <c r="B76" s="4"/>
      <c r="C76" s="1" t="s">
        <v>12</v>
      </c>
      <c r="D76" s="14">
        <f>D77</f>
        <v>296.60000000000002</v>
      </c>
      <c r="E76" s="14">
        <f>E77</f>
        <v>296.60000000000002</v>
      </c>
      <c r="F76" s="14">
        <f>F77</f>
        <v>296.60000000000002</v>
      </c>
    </row>
    <row r="77" spans="1:6" ht="25.5">
      <c r="A77" s="4"/>
      <c r="B77" s="4">
        <v>600</v>
      </c>
      <c r="C77" s="7" t="s">
        <v>101</v>
      </c>
      <c r="D77" s="14">
        <v>296.60000000000002</v>
      </c>
      <c r="E77" s="21">
        <v>296.60000000000002</v>
      </c>
      <c r="F77" s="21">
        <v>296.60000000000002</v>
      </c>
    </row>
    <row r="78" spans="1:6">
      <c r="A78" s="4" t="s">
        <v>79</v>
      </c>
      <c r="B78" s="4"/>
      <c r="C78" s="1" t="s">
        <v>43</v>
      </c>
      <c r="D78" s="14">
        <f>D79</f>
        <v>386.4</v>
      </c>
      <c r="E78" s="14">
        <f>E79</f>
        <v>100</v>
      </c>
      <c r="F78" s="14">
        <f>F79</f>
        <v>100</v>
      </c>
    </row>
    <row r="79" spans="1:6">
      <c r="A79" s="4" t="s">
        <v>81</v>
      </c>
      <c r="B79" s="4"/>
      <c r="C79" s="1" t="s">
        <v>80</v>
      </c>
      <c r="D79" s="14">
        <f>D80+D82</f>
        <v>386.4</v>
      </c>
      <c r="E79" s="14">
        <f t="shared" ref="E79:F79" si="12">E80+E82</f>
        <v>100</v>
      </c>
      <c r="F79" s="14">
        <f t="shared" si="12"/>
        <v>100</v>
      </c>
    </row>
    <row r="80" spans="1:6">
      <c r="A80" s="4" t="s">
        <v>109</v>
      </c>
      <c r="B80" s="4"/>
      <c r="C80" s="1" t="s">
        <v>10</v>
      </c>
      <c r="D80" s="14">
        <f>D81</f>
        <v>180</v>
      </c>
      <c r="E80" s="14">
        <f>E81</f>
        <v>100</v>
      </c>
      <c r="F80" s="14">
        <f>F81</f>
        <v>100</v>
      </c>
    </row>
    <row r="81" spans="1:6" ht="25.5">
      <c r="A81" s="4"/>
      <c r="B81" s="4">
        <v>600</v>
      </c>
      <c r="C81" s="7" t="s">
        <v>101</v>
      </c>
      <c r="D81" s="14">
        <v>180</v>
      </c>
      <c r="E81" s="21">
        <v>100</v>
      </c>
      <c r="F81" s="21">
        <v>100</v>
      </c>
    </row>
    <row r="82" spans="1:6">
      <c r="A82" s="4" t="s">
        <v>344</v>
      </c>
      <c r="B82" s="4"/>
      <c r="C82" s="7" t="s">
        <v>345</v>
      </c>
      <c r="D82" s="14">
        <f>D83</f>
        <v>206.4</v>
      </c>
      <c r="E82" s="14">
        <f>E83</f>
        <v>0</v>
      </c>
      <c r="F82" s="14">
        <f>F83</f>
        <v>0</v>
      </c>
    </row>
    <row r="83" spans="1:6" ht="25.5">
      <c r="A83" s="4"/>
      <c r="B83" s="4">
        <v>600</v>
      </c>
      <c r="C83" s="7" t="s">
        <v>101</v>
      </c>
      <c r="D83" s="14">
        <v>206.4</v>
      </c>
      <c r="E83" s="21">
        <v>0</v>
      </c>
      <c r="F83" s="21">
        <v>0</v>
      </c>
    </row>
    <row r="84" spans="1:6">
      <c r="A84" s="4" t="s">
        <v>82</v>
      </c>
      <c r="B84" s="4"/>
      <c r="C84" s="1" t="s">
        <v>44</v>
      </c>
      <c r="D84" s="14">
        <f>D85</f>
        <v>14708.756880000001</v>
      </c>
      <c r="E84" s="14">
        <f>E85</f>
        <v>14298.756880000001</v>
      </c>
      <c r="F84" s="14">
        <f>F85</f>
        <v>14298.756880000001</v>
      </c>
    </row>
    <row r="85" spans="1:6" ht="25.5">
      <c r="A85" s="4" t="s">
        <v>264</v>
      </c>
      <c r="B85" s="4"/>
      <c r="C85" s="1" t="s">
        <v>83</v>
      </c>
      <c r="D85" s="14">
        <f>D86+D88+D90</f>
        <v>14708.756880000001</v>
      </c>
      <c r="E85" s="14">
        <f t="shared" ref="E85:F85" si="13">E86+E88+E90</f>
        <v>14298.756880000001</v>
      </c>
      <c r="F85" s="14">
        <f t="shared" si="13"/>
        <v>14298.756880000001</v>
      </c>
    </row>
    <row r="86" spans="1:6">
      <c r="A86" s="4" t="s">
        <v>265</v>
      </c>
      <c r="B86" s="4"/>
      <c r="C86" s="1" t="s">
        <v>13</v>
      </c>
      <c r="D86" s="14">
        <f>SUM(D87:D87)</f>
        <v>870</v>
      </c>
      <c r="E86" s="14">
        <f>SUM(E87:E87)</f>
        <v>870</v>
      </c>
      <c r="F86" s="14">
        <f>SUM(F87:F87)</f>
        <v>870</v>
      </c>
    </row>
    <row r="87" spans="1:6" ht="25.5">
      <c r="A87" s="4"/>
      <c r="B87" s="4">
        <v>600</v>
      </c>
      <c r="C87" s="7" t="s">
        <v>101</v>
      </c>
      <c r="D87" s="14">
        <v>870</v>
      </c>
      <c r="E87" s="21">
        <v>870</v>
      </c>
      <c r="F87" s="21">
        <v>870</v>
      </c>
    </row>
    <row r="88" spans="1:6">
      <c r="A88" s="4" t="s">
        <v>266</v>
      </c>
      <c r="B88" s="4"/>
      <c r="C88" s="1" t="s">
        <v>142</v>
      </c>
      <c r="D88" s="14">
        <f>D89</f>
        <v>13428.756880000001</v>
      </c>
      <c r="E88" s="14">
        <f>E89</f>
        <v>13428.756880000001</v>
      </c>
      <c r="F88" s="14">
        <f>F89</f>
        <v>13428.756880000001</v>
      </c>
    </row>
    <row r="89" spans="1:6" ht="25.5">
      <c r="A89" s="4"/>
      <c r="B89" s="4">
        <v>600</v>
      </c>
      <c r="C89" s="7" t="s">
        <v>101</v>
      </c>
      <c r="D89" s="14">
        <v>13428.756880000001</v>
      </c>
      <c r="E89" s="21">
        <v>13428.756880000001</v>
      </c>
      <c r="F89" s="21">
        <v>13428.756880000001</v>
      </c>
    </row>
    <row r="90" spans="1:6">
      <c r="A90" s="4" t="s">
        <v>346</v>
      </c>
      <c r="B90" s="4"/>
      <c r="C90" s="7" t="s">
        <v>345</v>
      </c>
      <c r="D90" s="22">
        <f>D91</f>
        <v>410</v>
      </c>
      <c r="E90" s="22">
        <f t="shared" ref="E90:F90" si="14">E91</f>
        <v>0</v>
      </c>
      <c r="F90" s="22">
        <f t="shared" si="14"/>
        <v>0</v>
      </c>
    </row>
    <row r="91" spans="1:6" ht="25.5">
      <c r="A91" s="4"/>
      <c r="B91" s="4">
        <v>600</v>
      </c>
      <c r="C91" s="7" t="s">
        <v>101</v>
      </c>
      <c r="D91" s="22">
        <v>410</v>
      </c>
      <c r="E91" s="21">
        <v>0</v>
      </c>
      <c r="F91" s="21">
        <v>0</v>
      </c>
    </row>
    <row r="92" spans="1:6" ht="25.5">
      <c r="A92" s="4" t="s">
        <v>112</v>
      </c>
      <c r="B92" s="4"/>
      <c r="C92" s="1" t="s">
        <v>113</v>
      </c>
      <c r="D92" s="22">
        <f>D93</f>
        <v>1185</v>
      </c>
      <c r="E92" s="14">
        <f>E93</f>
        <v>1185</v>
      </c>
      <c r="F92" s="14">
        <f>F93</f>
        <v>1185</v>
      </c>
    </row>
    <row r="93" spans="1:6">
      <c r="A93" s="4" t="s">
        <v>150</v>
      </c>
      <c r="B93" s="4"/>
      <c r="C93" s="1" t="s">
        <v>151</v>
      </c>
      <c r="D93" s="14">
        <f>D94+D96+D98</f>
        <v>1185</v>
      </c>
      <c r="E93" s="14">
        <f>E94+E96+E98</f>
        <v>1185</v>
      </c>
      <c r="F93" s="14">
        <f>F94+F96+F98</f>
        <v>1185</v>
      </c>
    </row>
    <row r="94" spans="1:6">
      <c r="A94" s="4" t="s">
        <v>152</v>
      </c>
      <c r="B94" s="4"/>
      <c r="C94" s="1" t="s">
        <v>16</v>
      </c>
      <c r="D94" s="14">
        <f>D95</f>
        <v>315</v>
      </c>
      <c r="E94" s="14">
        <f>E95</f>
        <v>315</v>
      </c>
      <c r="F94" s="14">
        <f>F95</f>
        <v>315</v>
      </c>
    </row>
    <row r="95" spans="1:6">
      <c r="A95" s="4"/>
      <c r="B95" s="4">
        <v>200</v>
      </c>
      <c r="C95" s="1" t="s">
        <v>110</v>
      </c>
      <c r="D95" s="14">
        <v>315</v>
      </c>
      <c r="E95" s="21">
        <v>315</v>
      </c>
      <c r="F95" s="21">
        <v>315</v>
      </c>
    </row>
    <row r="96" spans="1:6">
      <c r="A96" s="4" t="s">
        <v>153</v>
      </c>
      <c r="B96" s="4"/>
      <c r="C96" s="1" t="s">
        <v>17</v>
      </c>
      <c r="D96" s="14">
        <f>SUM(D97:D97)</f>
        <v>550</v>
      </c>
      <c r="E96" s="14">
        <f>SUM(E97:E97)</f>
        <v>550</v>
      </c>
      <c r="F96" s="14">
        <f>SUM(F97:F97)</f>
        <v>550</v>
      </c>
    </row>
    <row r="97" spans="1:6">
      <c r="A97" s="4"/>
      <c r="B97" s="4">
        <v>200</v>
      </c>
      <c r="C97" s="1" t="s">
        <v>110</v>
      </c>
      <c r="D97" s="14">
        <v>550</v>
      </c>
      <c r="E97" s="21">
        <v>550</v>
      </c>
      <c r="F97" s="21">
        <v>550</v>
      </c>
    </row>
    <row r="98" spans="1:6">
      <c r="A98" s="4" t="s">
        <v>309</v>
      </c>
      <c r="B98" s="4"/>
      <c r="C98" s="1" t="s">
        <v>122</v>
      </c>
      <c r="D98" s="14">
        <f>D99</f>
        <v>320</v>
      </c>
      <c r="E98" s="14">
        <f>E99</f>
        <v>320</v>
      </c>
      <c r="F98" s="14">
        <f>F99</f>
        <v>320</v>
      </c>
    </row>
    <row r="99" spans="1:6">
      <c r="A99" s="4"/>
      <c r="B99" s="4">
        <v>800</v>
      </c>
      <c r="C99" s="5" t="s">
        <v>100</v>
      </c>
      <c r="D99" s="14">
        <v>320</v>
      </c>
      <c r="E99" s="21">
        <v>320</v>
      </c>
      <c r="F99" s="21">
        <v>320</v>
      </c>
    </row>
    <row r="100" spans="1:6">
      <c r="A100" s="4" t="s">
        <v>114</v>
      </c>
      <c r="B100" s="4"/>
      <c r="C100" s="1" t="s">
        <v>116</v>
      </c>
      <c r="D100" s="14">
        <f t="shared" ref="D100:F102" si="15">D101</f>
        <v>500</v>
      </c>
      <c r="E100" s="14">
        <f t="shared" si="15"/>
        <v>500</v>
      </c>
      <c r="F100" s="14">
        <f t="shared" si="15"/>
        <v>500</v>
      </c>
    </row>
    <row r="101" spans="1:6">
      <c r="A101" s="4" t="s">
        <v>154</v>
      </c>
      <c r="B101" s="4"/>
      <c r="C101" s="1" t="s">
        <v>155</v>
      </c>
      <c r="D101" s="14">
        <f t="shared" si="15"/>
        <v>500</v>
      </c>
      <c r="E101" s="14">
        <f t="shared" si="15"/>
        <v>500</v>
      </c>
      <c r="F101" s="14">
        <f t="shared" si="15"/>
        <v>500</v>
      </c>
    </row>
    <row r="102" spans="1:6">
      <c r="A102" s="4" t="s">
        <v>156</v>
      </c>
      <c r="B102" s="4"/>
      <c r="C102" s="1" t="s">
        <v>115</v>
      </c>
      <c r="D102" s="14">
        <f t="shared" si="15"/>
        <v>500</v>
      </c>
      <c r="E102" s="14">
        <f t="shared" si="15"/>
        <v>500</v>
      </c>
      <c r="F102" s="14">
        <f t="shared" si="15"/>
        <v>500</v>
      </c>
    </row>
    <row r="103" spans="1:6">
      <c r="A103" s="4"/>
      <c r="B103" s="4">
        <v>200</v>
      </c>
      <c r="C103" s="1" t="s">
        <v>110</v>
      </c>
      <c r="D103" s="14">
        <v>500</v>
      </c>
      <c r="E103" s="21">
        <v>500</v>
      </c>
      <c r="F103" s="21">
        <v>500</v>
      </c>
    </row>
    <row r="104" spans="1:6" ht="25.5">
      <c r="A104" s="4" t="s">
        <v>124</v>
      </c>
      <c r="B104" s="4"/>
      <c r="C104" s="1" t="s">
        <v>125</v>
      </c>
      <c r="D104" s="14">
        <f>D105+D108</f>
        <v>5817.2683200000001</v>
      </c>
      <c r="E104" s="14">
        <f>E105+E108</f>
        <v>5956.7268299999996</v>
      </c>
      <c r="F104" s="14">
        <f>F105+F108</f>
        <v>5956.7268299999996</v>
      </c>
    </row>
    <row r="105" spans="1:6">
      <c r="A105" s="4" t="s">
        <v>158</v>
      </c>
      <c r="B105" s="4"/>
      <c r="C105" s="1" t="s">
        <v>159</v>
      </c>
      <c r="D105" s="14">
        <f t="shared" ref="D105:F106" si="16">D106</f>
        <v>2132.2855300000001</v>
      </c>
      <c r="E105" s="14">
        <f t="shared" si="16"/>
        <v>2130.52855</v>
      </c>
      <c r="F105" s="14">
        <f t="shared" si="16"/>
        <v>2130.52855</v>
      </c>
    </row>
    <row r="106" spans="1:6" ht="25.5">
      <c r="A106" s="4" t="s">
        <v>336</v>
      </c>
      <c r="B106" s="4"/>
      <c r="C106" s="1" t="s">
        <v>139</v>
      </c>
      <c r="D106" s="14">
        <f t="shared" si="16"/>
        <v>2132.2855300000001</v>
      </c>
      <c r="E106" s="14">
        <f t="shared" si="16"/>
        <v>2130.52855</v>
      </c>
      <c r="F106" s="14">
        <f t="shared" si="16"/>
        <v>2130.52855</v>
      </c>
    </row>
    <row r="107" spans="1:6">
      <c r="A107" s="4"/>
      <c r="B107" s="4">
        <v>200</v>
      </c>
      <c r="C107" s="1" t="s">
        <v>110</v>
      </c>
      <c r="D107" s="14">
        <v>2132.2855300000001</v>
      </c>
      <c r="E107" s="21">
        <v>2130.52855</v>
      </c>
      <c r="F107" s="21">
        <v>2130.52855</v>
      </c>
    </row>
    <row r="108" spans="1:6">
      <c r="A108" s="4" t="s">
        <v>324</v>
      </c>
      <c r="B108" s="4"/>
      <c r="C108" s="1" t="s">
        <v>325</v>
      </c>
      <c r="D108" s="14">
        <f t="shared" ref="D108:F109" si="17">D109</f>
        <v>3684.98279</v>
      </c>
      <c r="E108" s="14">
        <f t="shared" si="17"/>
        <v>3826.1982800000001</v>
      </c>
      <c r="F108" s="14">
        <f t="shared" si="17"/>
        <v>3826.1982800000001</v>
      </c>
    </row>
    <row r="109" spans="1:6" ht="25.5">
      <c r="A109" s="4" t="s">
        <v>326</v>
      </c>
      <c r="B109" s="4"/>
      <c r="C109" s="1" t="s">
        <v>139</v>
      </c>
      <c r="D109" s="14">
        <f t="shared" si="17"/>
        <v>3684.98279</v>
      </c>
      <c r="E109" s="14">
        <f t="shared" si="17"/>
        <v>3826.1982800000001</v>
      </c>
      <c r="F109" s="14">
        <f t="shared" si="17"/>
        <v>3826.1982800000001</v>
      </c>
    </row>
    <row r="110" spans="1:6">
      <c r="A110" s="4"/>
      <c r="B110" s="4">
        <v>200</v>
      </c>
      <c r="C110" s="1" t="s">
        <v>110</v>
      </c>
      <c r="D110" s="14">
        <v>3684.98279</v>
      </c>
      <c r="E110" s="21">
        <v>3826.1982800000001</v>
      </c>
      <c r="F110" s="21">
        <v>3826.1982800000001</v>
      </c>
    </row>
    <row r="111" spans="1:6" ht="25.5">
      <c r="A111" s="4" t="s">
        <v>144</v>
      </c>
      <c r="B111" s="4"/>
      <c r="C111" s="1" t="s">
        <v>145</v>
      </c>
      <c r="D111" s="14">
        <f t="shared" ref="D111:F113" si="18">D112</f>
        <v>135</v>
      </c>
      <c r="E111" s="14">
        <f t="shared" si="18"/>
        <v>135</v>
      </c>
      <c r="F111" s="14">
        <f t="shared" si="18"/>
        <v>135</v>
      </c>
    </row>
    <row r="112" spans="1:6" ht="25.5">
      <c r="A112" s="4" t="s">
        <v>146</v>
      </c>
      <c r="B112" s="4"/>
      <c r="C112" s="1" t="s">
        <v>147</v>
      </c>
      <c r="D112" s="14">
        <f t="shared" si="18"/>
        <v>135</v>
      </c>
      <c r="E112" s="14">
        <f t="shared" si="18"/>
        <v>135</v>
      </c>
      <c r="F112" s="14">
        <f t="shared" si="18"/>
        <v>135</v>
      </c>
    </row>
    <row r="113" spans="1:6">
      <c r="A113" s="4" t="s">
        <v>148</v>
      </c>
      <c r="B113" s="4"/>
      <c r="C113" s="1" t="s">
        <v>149</v>
      </c>
      <c r="D113" s="14">
        <f t="shared" si="18"/>
        <v>135</v>
      </c>
      <c r="E113" s="14">
        <f t="shared" si="18"/>
        <v>135</v>
      </c>
      <c r="F113" s="14">
        <f t="shared" si="18"/>
        <v>135</v>
      </c>
    </row>
    <row r="114" spans="1:6">
      <c r="A114" s="4"/>
      <c r="B114" s="4">
        <v>200</v>
      </c>
      <c r="C114" s="1" t="s">
        <v>110</v>
      </c>
      <c r="D114" s="14">
        <v>135</v>
      </c>
      <c r="E114" s="21">
        <v>135</v>
      </c>
      <c r="F114" s="21">
        <v>135</v>
      </c>
    </row>
    <row r="115" spans="1:6">
      <c r="A115" s="4" t="s">
        <v>164</v>
      </c>
      <c r="B115" s="4"/>
      <c r="C115" s="1" t="s">
        <v>163</v>
      </c>
      <c r="D115" s="14">
        <f>D116+D126+D134</f>
        <v>1553.567</v>
      </c>
      <c r="E115" s="14">
        <f>E116+E126+E134</f>
        <v>988.56700000000001</v>
      </c>
      <c r="F115" s="14">
        <f>F116+F126+F134</f>
        <v>988.56700000000001</v>
      </c>
    </row>
    <row r="116" spans="1:6">
      <c r="A116" s="4" t="s">
        <v>165</v>
      </c>
      <c r="B116" s="4"/>
      <c r="C116" s="1" t="s">
        <v>166</v>
      </c>
      <c r="D116" s="14">
        <f>D117</f>
        <v>848.56700000000001</v>
      </c>
      <c r="E116" s="14">
        <f>E117</f>
        <v>848.56700000000001</v>
      </c>
      <c r="F116" s="14">
        <f>F117</f>
        <v>848.56700000000001</v>
      </c>
    </row>
    <row r="117" spans="1:6">
      <c r="A117" s="4" t="s">
        <v>167</v>
      </c>
      <c r="B117" s="4"/>
      <c r="C117" s="1" t="s">
        <v>168</v>
      </c>
      <c r="D117" s="14">
        <f>D118+D120+D122+D124</f>
        <v>848.56700000000001</v>
      </c>
      <c r="E117" s="14">
        <f>E118+E120+E122+E124</f>
        <v>848.56700000000001</v>
      </c>
      <c r="F117" s="14">
        <f>F118+F120+F122+F124</f>
        <v>848.56700000000001</v>
      </c>
    </row>
    <row r="118" spans="1:6" ht="25.5">
      <c r="A118" s="4" t="s">
        <v>249</v>
      </c>
      <c r="B118" s="4"/>
      <c r="C118" s="1" t="s">
        <v>169</v>
      </c>
      <c r="D118" s="14">
        <f>D119</f>
        <v>276.3</v>
      </c>
      <c r="E118" s="14">
        <f>E119</f>
        <v>276.3</v>
      </c>
      <c r="F118" s="14">
        <f>F119</f>
        <v>276.3</v>
      </c>
    </row>
    <row r="119" spans="1:6">
      <c r="A119" s="4"/>
      <c r="B119" s="4">
        <v>200</v>
      </c>
      <c r="C119" s="1" t="s">
        <v>110</v>
      </c>
      <c r="D119" s="14">
        <v>276.3</v>
      </c>
      <c r="E119" s="21">
        <v>276.3</v>
      </c>
      <c r="F119" s="21">
        <v>276.3</v>
      </c>
    </row>
    <row r="120" spans="1:6">
      <c r="A120" s="4" t="s">
        <v>250</v>
      </c>
      <c r="B120" s="4"/>
      <c r="C120" s="1" t="s">
        <v>170</v>
      </c>
      <c r="D120" s="14">
        <f>D121</f>
        <v>66</v>
      </c>
      <c r="E120" s="14">
        <f>E121</f>
        <v>66</v>
      </c>
      <c r="F120" s="14">
        <f>F121</f>
        <v>66</v>
      </c>
    </row>
    <row r="121" spans="1:6">
      <c r="A121" s="4"/>
      <c r="B121" s="4">
        <v>200</v>
      </c>
      <c r="C121" s="1" t="s">
        <v>110</v>
      </c>
      <c r="D121" s="14">
        <v>66</v>
      </c>
      <c r="E121" s="21">
        <v>66</v>
      </c>
      <c r="F121" s="21">
        <v>66</v>
      </c>
    </row>
    <row r="122" spans="1:6">
      <c r="A122" s="4" t="s">
        <v>251</v>
      </c>
      <c r="B122" s="4"/>
      <c r="C122" s="1" t="s">
        <v>171</v>
      </c>
      <c r="D122" s="14">
        <f>D123</f>
        <v>486.267</v>
      </c>
      <c r="E122" s="14">
        <f>E123</f>
        <v>486.267</v>
      </c>
      <c r="F122" s="14">
        <f>F123</f>
        <v>486.267</v>
      </c>
    </row>
    <row r="123" spans="1:6">
      <c r="A123" s="4"/>
      <c r="B123" s="4">
        <v>200</v>
      </c>
      <c r="C123" s="1" t="s">
        <v>110</v>
      </c>
      <c r="D123" s="14">
        <v>486.267</v>
      </c>
      <c r="E123" s="21">
        <v>486.267</v>
      </c>
      <c r="F123" s="21">
        <v>486.267</v>
      </c>
    </row>
    <row r="124" spans="1:6" ht="25.5">
      <c r="A124" s="4" t="s">
        <v>252</v>
      </c>
      <c r="B124" s="4"/>
      <c r="C124" s="1" t="s">
        <v>172</v>
      </c>
      <c r="D124" s="14">
        <f>D125</f>
        <v>20</v>
      </c>
      <c r="E124" s="14">
        <f>E125</f>
        <v>20</v>
      </c>
      <c r="F124" s="14">
        <f>F125</f>
        <v>20</v>
      </c>
    </row>
    <row r="125" spans="1:6" ht="25.5">
      <c r="A125" s="4"/>
      <c r="B125" s="4">
        <v>600</v>
      </c>
      <c r="C125" s="1" t="s">
        <v>101</v>
      </c>
      <c r="D125" s="14">
        <v>20</v>
      </c>
      <c r="E125" s="21">
        <v>20</v>
      </c>
      <c r="F125" s="21">
        <v>20</v>
      </c>
    </row>
    <row r="126" spans="1:6" ht="25.5">
      <c r="A126" s="4" t="s">
        <v>173</v>
      </c>
      <c r="B126" s="4"/>
      <c r="C126" s="1" t="s">
        <v>174</v>
      </c>
      <c r="D126" s="14">
        <f>D127</f>
        <v>605</v>
      </c>
      <c r="E126" s="14">
        <f>E127</f>
        <v>40</v>
      </c>
      <c r="F126" s="14">
        <f>F127</f>
        <v>40</v>
      </c>
    </row>
    <row r="127" spans="1:6" ht="25.5">
      <c r="A127" s="4" t="s">
        <v>175</v>
      </c>
      <c r="B127" s="4"/>
      <c r="C127" s="1" t="s">
        <v>176</v>
      </c>
      <c r="D127" s="14">
        <f>D128+D130+D132</f>
        <v>605</v>
      </c>
      <c r="E127" s="14">
        <f t="shared" ref="E127:F127" si="19">E128+E130+E132</f>
        <v>40</v>
      </c>
      <c r="F127" s="14">
        <f t="shared" si="19"/>
        <v>40</v>
      </c>
    </row>
    <row r="128" spans="1:6">
      <c r="A128" s="6" t="s">
        <v>253</v>
      </c>
      <c r="B128" s="6"/>
      <c r="C128" s="1" t="s">
        <v>177</v>
      </c>
      <c r="D128" s="14">
        <f>D129</f>
        <v>40</v>
      </c>
      <c r="E128" s="14">
        <f>E129</f>
        <v>40</v>
      </c>
      <c r="F128" s="14">
        <f>F129</f>
        <v>40</v>
      </c>
    </row>
    <row r="129" spans="1:6" ht="25.5">
      <c r="A129" s="6"/>
      <c r="B129" s="4">
        <v>600</v>
      </c>
      <c r="C129" s="1" t="s">
        <v>101</v>
      </c>
      <c r="D129" s="14">
        <v>40</v>
      </c>
      <c r="E129" s="21">
        <v>40</v>
      </c>
      <c r="F129" s="21">
        <v>40</v>
      </c>
    </row>
    <row r="130" spans="1:6">
      <c r="A130" s="4" t="s">
        <v>348</v>
      </c>
      <c r="B130" s="4"/>
      <c r="C130" s="1" t="s">
        <v>345</v>
      </c>
      <c r="D130" s="14">
        <f>D131</f>
        <v>500</v>
      </c>
      <c r="E130" s="14">
        <f>E131</f>
        <v>0</v>
      </c>
      <c r="F130" s="14">
        <f>F131</f>
        <v>0</v>
      </c>
    </row>
    <row r="131" spans="1:6" ht="25.5">
      <c r="A131" s="4"/>
      <c r="B131" s="4">
        <v>600</v>
      </c>
      <c r="C131" s="1" t="s">
        <v>101</v>
      </c>
      <c r="D131" s="14">
        <v>500</v>
      </c>
      <c r="E131" s="21">
        <v>0</v>
      </c>
      <c r="F131" s="21">
        <v>0</v>
      </c>
    </row>
    <row r="132" spans="1:6">
      <c r="A132" s="4" t="s">
        <v>347</v>
      </c>
      <c r="B132" s="4"/>
      <c r="C132" s="1" t="s">
        <v>349</v>
      </c>
      <c r="D132" s="14">
        <f>D133</f>
        <v>65</v>
      </c>
      <c r="E132" s="14">
        <f t="shared" ref="E132:F132" si="20">E133</f>
        <v>0</v>
      </c>
      <c r="F132" s="14">
        <f t="shared" si="20"/>
        <v>0</v>
      </c>
    </row>
    <row r="133" spans="1:6" ht="25.5">
      <c r="A133" s="4"/>
      <c r="B133" s="4">
        <v>600</v>
      </c>
      <c r="C133" s="1" t="s">
        <v>101</v>
      </c>
      <c r="D133" s="14">
        <v>65</v>
      </c>
      <c r="E133" s="21">
        <v>0</v>
      </c>
      <c r="F133" s="21">
        <v>0</v>
      </c>
    </row>
    <row r="134" spans="1:6">
      <c r="A134" s="4" t="s">
        <v>178</v>
      </c>
      <c r="B134" s="4"/>
      <c r="C134" s="1" t="s">
        <v>179</v>
      </c>
      <c r="D134" s="14">
        <f t="shared" ref="D134:F136" si="21">D135</f>
        <v>100</v>
      </c>
      <c r="E134" s="14">
        <f t="shared" si="21"/>
        <v>100</v>
      </c>
      <c r="F134" s="14">
        <f t="shared" si="21"/>
        <v>100</v>
      </c>
    </row>
    <row r="135" spans="1:6">
      <c r="A135" s="4" t="s">
        <v>180</v>
      </c>
      <c r="B135" s="4"/>
      <c r="C135" s="1" t="s">
        <v>181</v>
      </c>
      <c r="D135" s="14">
        <f t="shared" si="21"/>
        <v>100</v>
      </c>
      <c r="E135" s="14">
        <f t="shared" si="21"/>
        <v>100</v>
      </c>
      <c r="F135" s="14">
        <f t="shared" si="21"/>
        <v>100</v>
      </c>
    </row>
    <row r="136" spans="1:6" ht="25.5">
      <c r="A136" s="4" t="s">
        <v>182</v>
      </c>
      <c r="B136" s="4"/>
      <c r="C136" s="1" t="s">
        <v>183</v>
      </c>
      <c r="D136" s="14">
        <f t="shared" si="21"/>
        <v>100</v>
      </c>
      <c r="E136" s="14">
        <f t="shared" si="21"/>
        <v>100</v>
      </c>
      <c r="F136" s="14">
        <f t="shared" si="21"/>
        <v>100</v>
      </c>
    </row>
    <row r="137" spans="1:6" ht="25.5">
      <c r="A137" s="4"/>
      <c r="B137" s="4">
        <v>600</v>
      </c>
      <c r="C137" s="1" t="s">
        <v>101</v>
      </c>
      <c r="D137" s="14">
        <v>100</v>
      </c>
      <c r="E137" s="21">
        <v>100</v>
      </c>
      <c r="F137" s="21">
        <v>100</v>
      </c>
    </row>
    <row r="138" spans="1:6" ht="25.5">
      <c r="A138" s="4" t="s">
        <v>210</v>
      </c>
      <c r="B138" s="4"/>
      <c r="C138" s="1" t="s">
        <v>211</v>
      </c>
      <c r="D138" s="14">
        <f t="shared" ref="D138:F141" si="22">D139</f>
        <v>150</v>
      </c>
      <c r="E138" s="14">
        <f t="shared" si="22"/>
        <v>150</v>
      </c>
      <c r="F138" s="14">
        <f t="shared" si="22"/>
        <v>150</v>
      </c>
    </row>
    <row r="139" spans="1:6" ht="25.5">
      <c r="A139" s="4" t="s">
        <v>212</v>
      </c>
      <c r="B139" s="4"/>
      <c r="C139" s="1" t="s">
        <v>36</v>
      </c>
      <c r="D139" s="14">
        <f t="shared" si="22"/>
        <v>150</v>
      </c>
      <c r="E139" s="14">
        <f t="shared" si="22"/>
        <v>150</v>
      </c>
      <c r="F139" s="14">
        <f t="shared" si="22"/>
        <v>150</v>
      </c>
    </row>
    <row r="140" spans="1:6" ht="25.5">
      <c r="A140" s="4" t="s">
        <v>213</v>
      </c>
      <c r="B140" s="4"/>
      <c r="C140" s="1" t="s">
        <v>70</v>
      </c>
      <c r="D140" s="14">
        <f t="shared" si="22"/>
        <v>150</v>
      </c>
      <c r="E140" s="14">
        <f t="shared" si="22"/>
        <v>150</v>
      </c>
      <c r="F140" s="14">
        <f t="shared" si="22"/>
        <v>150</v>
      </c>
    </row>
    <row r="141" spans="1:6" ht="25.5">
      <c r="A141" s="4" t="s">
        <v>256</v>
      </c>
      <c r="B141" s="4"/>
      <c r="C141" s="1" t="s">
        <v>4</v>
      </c>
      <c r="D141" s="14">
        <f t="shared" si="22"/>
        <v>150</v>
      </c>
      <c r="E141" s="14">
        <f t="shared" si="22"/>
        <v>150</v>
      </c>
      <c r="F141" s="14">
        <f t="shared" si="22"/>
        <v>150</v>
      </c>
    </row>
    <row r="142" spans="1:6">
      <c r="A142" s="4"/>
      <c r="B142" s="4">
        <v>200</v>
      </c>
      <c r="C142" s="1" t="s">
        <v>110</v>
      </c>
      <c r="D142" s="14">
        <v>150</v>
      </c>
      <c r="E142" s="21">
        <v>150</v>
      </c>
      <c r="F142" s="21">
        <v>150</v>
      </c>
    </row>
    <row r="143" spans="1:6">
      <c r="A143" s="4" t="s">
        <v>214</v>
      </c>
      <c r="B143" s="4"/>
      <c r="C143" s="1" t="s">
        <v>215</v>
      </c>
      <c r="D143" s="14">
        <f>D144+D154+D166+D173</f>
        <v>151123.74398</v>
      </c>
      <c r="E143" s="14">
        <f>E144+E154+E166+E173</f>
        <v>151228.74398</v>
      </c>
      <c r="F143" s="14">
        <f>F144+F154+F166+F173</f>
        <v>151374.84398000001</v>
      </c>
    </row>
    <row r="144" spans="1:6">
      <c r="A144" s="4" t="s">
        <v>216</v>
      </c>
      <c r="B144" s="4"/>
      <c r="C144" s="1" t="s">
        <v>37</v>
      </c>
      <c r="D144" s="14">
        <f>D145</f>
        <v>54805.298819999996</v>
      </c>
      <c r="E144" s="14">
        <f>E145</f>
        <v>54805.298819999996</v>
      </c>
      <c r="F144" s="14">
        <f>F145</f>
        <v>54805.298819999996</v>
      </c>
    </row>
    <row r="145" spans="1:6">
      <c r="A145" s="4" t="s">
        <v>217</v>
      </c>
      <c r="B145" s="4"/>
      <c r="C145" s="1" t="s">
        <v>71</v>
      </c>
      <c r="D145" s="14">
        <f>D146+D149+D152</f>
        <v>54805.298819999996</v>
      </c>
      <c r="E145" s="14">
        <f>E146+E149+E152</f>
        <v>54805.298819999996</v>
      </c>
      <c r="F145" s="14">
        <f>F146+F149+F152</f>
        <v>54805.298819999996</v>
      </c>
    </row>
    <row r="146" spans="1:6">
      <c r="A146" s="4" t="s">
        <v>218</v>
      </c>
      <c r="B146" s="4"/>
      <c r="C146" s="1" t="s">
        <v>128</v>
      </c>
      <c r="D146" s="14">
        <f>SUM(D147:D148)</f>
        <v>32790.1</v>
      </c>
      <c r="E146" s="14">
        <f t="shared" ref="E146:F146" si="23">SUM(E147:E148)</f>
        <v>32790.1</v>
      </c>
      <c r="F146" s="14">
        <f t="shared" si="23"/>
        <v>32790.1</v>
      </c>
    </row>
    <row r="147" spans="1:6" ht="38.25">
      <c r="A147" s="4"/>
      <c r="B147" s="4">
        <v>100</v>
      </c>
      <c r="C147" s="7" t="s">
        <v>102</v>
      </c>
      <c r="D147" s="14">
        <v>13.164</v>
      </c>
      <c r="E147" s="14">
        <v>13.164</v>
      </c>
      <c r="F147" s="14">
        <v>13.164</v>
      </c>
    </row>
    <row r="148" spans="1:6" ht="25.5">
      <c r="A148" s="4"/>
      <c r="B148" s="4">
        <v>600</v>
      </c>
      <c r="C148" s="7" t="s">
        <v>101</v>
      </c>
      <c r="D148" s="8">
        <v>32776.936000000002</v>
      </c>
      <c r="E148" s="15">
        <v>32776.936000000002</v>
      </c>
      <c r="F148" s="15">
        <v>32776.936000000002</v>
      </c>
    </row>
    <row r="149" spans="1:6" ht="51">
      <c r="A149" s="4" t="s">
        <v>219</v>
      </c>
      <c r="B149" s="4"/>
      <c r="C149" s="1" t="s">
        <v>5</v>
      </c>
      <c r="D149" s="14">
        <f>SUM(D150:D151)</f>
        <v>1785</v>
      </c>
      <c r="E149" s="14">
        <f>SUM(E150:E151)</f>
        <v>1785</v>
      </c>
      <c r="F149" s="14">
        <f>SUM(F150:F151)</f>
        <v>1785</v>
      </c>
    </row>
    <row r="150" spans="1:6">
      <c r="A150" s="4"/>
      <c r="B150" s="4">
        <v>300</v>
      </c>
      <c r="C150" s="7" t="s">
        <v>103</v>
      </c>
      <c r="D150" s="14">
        <v>350</v>
      </c>
      <c r="E150" s="21">
        <v>350</v>
      </c>
      <c r="F150" s="21">
        <v>350</v>
      </c>
    </row>
    <row r="151" spans="1:6" ht="25.5">
      <c r="A151" s="4"/>
      <c r="B151" s="4">
        <v>600</v>
      </c>
      <c r="C151" s="7" t="s">
        <v>101</v>
      </c>
      <c r="D151" s="14">
        <v>1435</v>
      </c>
      <c r="E151" s="21">
        <v>1435</v>
      </c>
      <c r="F151" s="21">
        <v>1435</v>
      </c>
    </row>
    <row r="152" spans="1:6" ht="25.5">
      <c r="A152" s="4" t="s">
        <v>257</v>
      </c>
      <c r="B152" s="4"/>
      <c r="C152" s="1" t="s">
        <v>6</v>
      </c>
      <c r="D152" s="14">
        <f>D153</f>
        <v>20230.198820000001</v>
      </c>
      <c r="E152" s="14">
        <f>E153</f>
        <v>20230.198820000001</v>
      </c>
      <c r="F152" s="14">
        <f>F153</f>
        <v>20230.198820000001</v>
      </c>
    </row>
    <row r="153" spans="1:6" ht="25.5">
      <c r="A153" s="4"/>
      <c r="B153" s="4">
        <v>600</v>
      </c>
      <c r="C153" s="7" t="s">
        <v>101</v>
      </c>
      <c r="D153" s="14">
        <v>20230.198820000001</v>
      </c>
      <c r="E153" s="21">
        <v>20230.198820000001</v>
      </c>
      <c r="F153" s="21">
        <v>20230.198820000001</v>
      </c>
    </row>
    <row r="154" spans="1:6">
      <c r="A154" s="4" t="s">
        <v>220</v>
      </c>
      <c r="B154" s="4"/>
      <c r="C154" s="1" t="s">
        <v>38</v>
      </c>
      <c r="D154" s="14">
        <f>D155</f>
        <v>59435.850000000006</v>
      </c>
      <c r="E154" s="14">
        <f>E155</f>
        <v>59540.850000000006</v>
      </c>
      <c r="F154" s="14">
        <f>F155</f>
        <v>59686.95</v>
      </c>
    </row>
    <row r="155" spans="1:6" ht="25.5">
      <c r="A155" s="4" t="s">
        <v>221</v>
      </c>
      <c r="B155" s="4"/>
      <c r="C155" s="1" t="s">
        <v>72</v>
      </c>
      <c r="D155" s="14">
        <f>D156+D159+D162+D164</f>
        <v>59435.850000000006</v>
      </c>
      <c r="E155" s="14">
        <f t="shared" ref="E155:F155" si="24">E156+E159+E162+E164</f>
        <v>59540.850000000006</v>
      </c>
      <c r="F155" s="14">
        <f t="shared" si="24"/>
        <v>59686.95</v>
      </c>
    </row>
    <row r="156" spans="1:6">
      <c r="A156" s="4" t="s">
        <v>223</v>
      </c>
      <c r="B156" s="4"/>
      <c r="C156" s="1" t="s">
        <v>128</v>
      </c>
      <c r="D156" s="14">
        <f>SUM(D157:D158)</f>
        <v>39789.300000000003</v>
      </c>
      <c r="E156" s="14">
        <f t="shared" ref="E156:F156" si="25">SUM(E157:E158)</f>
        <v>39894.300000000003</v>
      </c>
      <c r="F156" s="14">
        <f t="shared" si="25"/>
        <v>40040.400000000001</v>
      </c>
    </row>
    <row r="157" spans="1:6" ht="38.25">
      <c r="A157" s="4"/>
      <c r="B157" s="4">
        <v>100</v>
      </c>
      <c r="C157" s="7" t="s">
        <v>102</v>
      </c>
      <c r="D157" s="14">
        <v>24.132999999999999</v>
      </c>
      <c r="E157" s="14">
        <v>24.132999999999999</v>
      </c>
      <c r="F157" s="14">
        <v>24.132999999999999</v>
      </c>
    </row>
    <row r="158" spans="1:6" ht="25.5">
      <c r="A158" s="4"/>
      <c r="B158" s="4">
        <v>600</v>
      </c>
      <c r="C158" s="7" t="s">
        <v>101</v>
      </c>
      <c r="D158" s="14">
        <v>39765.167000000001</v>
      </c>
      <c r="E158" s="26">
        <v>39870.167000000001</v>
      </c>
      <c r="F158" s="26">
        <v>40016.267</v>
      </c>
    </row>
    <row r="159" spans="1:6" ht="51">
      <c r="A159" s="4" t="s">
        <v>222</v>
      </c>
      <c r="B159" s="4"/>
      <c r="C159" s="1" t="s">
        <v>5</v>
      </c>
      <c r="D159" s="14">
        <f>SUM(D160:D161)</f>
        <v>1419</v>
      </c>
      <c r="E159" s="14">
        <f>SUM(E160:E161)</f>
        <v>1419</v>
      </c>
      <c r="F159" s="14">
        <f>SUM(F160:F161)</f>
        <v>1419</v>
      </c>
    </row>
    <row r="160" spans="1:6">
      <c r="A160" s="4"/>
      <c r="B160" s="4">
        <v>300</v>
      </c>
      <c r="C160" s="7" t="s">
        <v>103</v>
      </c>
      <c r="D160" s="14">
        <v>450</v>
      </c>
      <c r="E160" s="21">
        <v>450</v>
      </c>
      <c r="F160" s="21">
        <v>450</v>
      </c>
    </row>
    <row r="161" spans="1:6" ht="25.5">
      <c r="A161" s="4"/>
      <c r="B161" s="4">
        <v>600</v>
      </c>
      <c r="C161" s="7" t="s">
        <v>101</v>
      </c>
      <c r="D161" s="14">
        <v>969</v>
      </c>
      <c r="E161" s="21">
        <v>969</v>
      </c>
      <c r="F161" s="21">
        <v>969</v>
      </c>
    </row>
    <row r="162" spans="1:6" ht="38.25">
      <c r="A162" s="4" t="s">
        <v>258</v>
      </c>
      <c r="B162" s="4"/>
      <c r="C162" s="1" t="s">
        <v>7</v>
      </c>
      <c r="D162" s="14">
        <f>D163</f>
        <v>14095.05</v>
      </c>
      <c r="E162" s="14">
        <f>E163</f>
        <v>14095.05</v>
      </c>
      <c r="F162" s="14">
        <f>F163</f>
        <v>14095.05</v>
      </c>
    </row>
    <row r="163" spans="1:6" ht="25.5">
      <c r="A163" s="4"/>
      <c r="B163" s="4">
        <v>600</v>
      </c>
      <c r="C163" s="7" t="s">
        <v>101</v>
      </c>
      <c r="D163" s="14">
        <v>14095.05</v>
      </c>
      <c r="E163" s="26">
        <v>14095.05</v>
      </c>
      <c r="F163" s="26">
        <v>14095.05</v>
      </c>
    </row>
    <row r="164" spans="1:6" ht="25.5">
      <c r="A164" s="4" t="s">
        <v>350</v>
      </c>
      <c r="B164" s="4"/>
      <c r="C164" s="7" t="s">
        <v>351</v>
      </c>
      <c r="D164" s="14">
        <f>D165</f>
        <v>4132.5</v>
      </c>
      <c r="E164" s="14">
        <f t="shared" ref="E164:F164" si="26">E165</f>
        <v>4132.5</v>
      </c>
      <c r="F164" s="14">
        <f t="shared" si="26"/>
        <v>4132.5</v>
      </c>
    </row>
    <row r="165" spans="1:6" ht="25.5">
      <c r="A165" s="4"/>
      <c r="B165" s="4">
        <v>600</v>
      </c>
      <c r="C165" s="7" t="s">
        <v>101</v>
      </c>
      <c r="D165" s="14">
        <v>4132.5</v>
      </c>
      <c r="E165" s="21">
        <v>4132.5</v>
      </c>
      <c r="F165" s="21">
        <v>4132.5</v>
      </c>
    </row>
    <row r="166" spans="1:6">
      <c r="A166" s="4" t="s">
        <v>224</v>
      </c>
      <c r="B166" s="4"/>
      <c r="C166" s="1" t="s">
        <v>227</v>
      </c>
      <c r="D166" s="14">
        <f>D167</f>
        <v>36857.595160000004</v>
      </c>
      <c r="E166" s="14">
        <f>E167</f>
        <v>36857.595160000004</v>
      </c>
      <c r="F166" s="14">
        <f>F167</f>
        <v>36857.595160000004</v>
      </c>
    </row>
    <row r="167" spans="1:6">
      <c r="A167" s="4" t="s">
        <v>225</v>
      </c>
      <c r="B167" s="4"/>
      <c r="C167" s="1" t="s">
        <v>228</v>
      </c>
      <c r="D167" s="14">
        <f>D168+D171</f>
        <v>36857.595160000004</v>
      </c>
      <c r="E167" s="14">
        <f>E168+E171</f>
        <v>36857.595160000004</v>
      </c>
      <c r="F167" s="14">
        <f>F168+F171</f>
        <v>36857.595160000004</v>
      </c>
    </row>
    <row r="168" spans="1:6" ht="51">
      <c r="A168" s="4" t="s">
        <v>226</v>
      </c>
      <c r="B168" s="4"/>
      <c r="C168" s="1" t="s">
        <v>5</v>
      </c>
      <c r="D168" s="14">
        <f>SUM(D169:D170)</f>
        <v>1432.9</v>
      </c>
      <c r="E168" s="14">
        <f>SUM(E169:E170)</f>
        <v>1432.9</v>
      </c>
      <c r="F168" s="14">
        <f>SUM(F169:F170)</f>
        <v>1432.9</v>
      </c>
    </row>
    <row r="169" spans="1:6">
      <c r="A169" s="4"/>
      <c r="B169" s="4">
        <v>300</v>
      </c>
      <c r="C169" s="7" t="s">
        <v>103</v>
      </c>
      <c r="D169" s="14">
        <v>31</v>
      </c>
      <c r="E169" s="21">
        <v>31</v>
      </c>
      <c r="F169" s="21">
        <v>31</v>
      </c>
    </row>
    <row r="170" spans="1:6" ht="25.5">
      <c r="A170" s="4"/>
      <c r="B170" s="4">
        <v>600</v>
      </c>
      <c r="C170" s="7" t="s">
        <v>101</v>
      </c>
      <c r="D170" s="14">
        <v>1401.9</v>
      </c>
      <c r="E170" s="21">
        <v>1401.9</v>
      </c>
      <c r="F170" s="21">
        <v>1401.9</v>
      </c>
    </row>
    <row r="171" spans="1:6" ht="25.5">
      <c r="A171" s="4" t="s">
        <v>259</v>
      </c>
      <c r="B171" s="4"/>
      <c r="C171" s="1" t="s">
        <v>8</v>
      </c>
      <c r="D171" s="14">
        <f>D172</f>
        <v>35424.695160000003</v>
      </c>
      <c r="E171" s="14">
        <f>E172</f>
        <v>35424.695160000003</v>
      </c>
      <c r="F171" s="14">
        <f>F172</f>
        <v>35424.695160000003</v>
      </c>
    </row>
    <row r="172" spans="1:6" ht="25.5">
      <c r="A172" s="4"/>
      <c r="B172" s="4">
        <v>600</v>
      </c>
      <c r="C172" s="7" t="s">
        <v>101</v>
      </c>
      <c r="D172" s="14">
        <v>35424.695160000003</v>
      </c>
      <c r="E172" s="26">
        <v>35424.695160000003</v>
      </c>
      <c r="F172" s="26">
        <v>35424.695160000003</v>
      </c>
    </row>
    <row r="173" spans="1:6">
      <c r="A173" s="4" t="s">
        <v>229</v>
      </c>
      <c r="B173" s="4"/>
      <c r="C173" s="7" t="s">
        <v>230</v>
      </c>
      <c r="D173" s="14">
        <f t="shared" ref="D173:F175" si="27">D174</f>
        <v>25</v>
      </c>
      <c r="E173" s="14">
        <f t="shared" si="27"/>
        <v>25</v>
      </c>
      <c r="F173" s="14">
        <f t="shared" si="27"/>
        <v>25</v>
      </c>
    </row>
    <row r="174" spans="1:6">
      <c r="A174" s="4" t="s">
        <v>231</v>
      </c>
      <c r="B174" s="4"/>
      <c r="C174" s="7" t="s">
        <v>232</v>
      </c>
      <c r="D174" s="14">
        <f t="shared" si="27"/>
        <v>25</v>
      </c>
      <c r="E174" s="14">
        <f t="shared" si="27"/>
        <v>25</v>
      </c>
      <c r="F174" s="14">
        <f t="shared" si="27"/>
        <v>25</v>
      </c>
    </row>
    <row r="175" spans="1:6">
      <c r="A175" s="4" t="s">
        <v>260</v>
      </c>
      <c r="B175" s="4"/>
      <c r="C175" s="7" t="s">
        <v>233</v>
      </c>
      <c r="D175" s="14">
        <f t="shared" si="27"/>
        <v>25</v>
      </c>
      <c r="E175" s="14">
        <f t="shared" si="27"/>
        <v>25</v>
      </c>
      <c r="F175" s="14">
        <f t="shared" si="27"/>
        <v>25</v>
      </c>
    </row>
    <row r="176" spans="1:6" ht="25.5">
      <c r="A176" s="4"/>
      <c r="B176" s="4">
        <v>600</v>
      </c>
      <c r="C176" s="7" t="s">
        <v>101</v>
      </c>
      <c r="D176" s="14">
        <v>25</v>
      </c>
      <c r="E176" s="21">
        <v>25</v>
      </c>
      <c r="F176" s="21">
        <v>25</v>
      </c>
    </row>
    <row r="177" spans="1:6">
      <c r="A177" s="4" t="s">
        <v>234</v>
      </c>
      <c r="B177" s="4"/>
      <c r="C177" s="1" t="s">
        <v>235</v>
      </c>
      <c r="D177" s="14">
        <f>D178+D182+D190+D200</f>
        <v>15511.224999999999</v>
      </c>
      <c r="E177" s="14">
        <f t="shared" ref="E177:F177" si="28">E178+E182+E190+E200</f>
        <v>15675.224999999999</v>
      </c>
      <c r="F177" s="14">
        <f t="shared" si="28"/>
        <v>15707.924999999999</v>
      </c>
    </row>
    <row r="178" spans="1:6">
      <c r="A178" s="4" t="s">
        <v>236</v>
      </c>
      <c r="B178" s="4"/>
      <c r="C178" s="1" t="s">
        <v>237</v>
      </c>
      <c r="D178" s="14">
        <f t="shared" ref="D178:F180" si="29">D179</f>
        <v>200</v>
      </c>
      <c r="E178" s="14">
        <f t="shared" si="29"/>
        <v>200</v>
      </c>
      <c r="F178" s="14">
        <f t="shared" si="29"/>
        <v>200</v>
      </c>
    </row>
    <row r="179" spans="1:6" ht="25.5">
      <c r="A179" s="4" t="s">
        <v>238</v>
      </c>
      <c r="B179" s="4"/>
      <c r="C179" s="1" t="s">
        <v>239</v>
      </c>
      <c r="D179" s="14">
        <f t="shared" si="29"/>
        <v>200</v>
      </c>
      <c r="E179" s="14">
        <f t="shared" si="29"/>
        <v>200</v>
      </c>
      <c r="F179" s="14">
        <f t="shared" si="29"/>
        <v>200</v>
      </c>
    </row>
    <row r="180" spans="1:6" ht="25.5">
      <c r="A180" s="4" t="s">
        <v>261</v>
      </c>
      <c r="B180" s="4"/>
      <c r="C180" s="1" t="s">
        <v>18</v>
      </c>
      <c r="D180" s="14">
        <f t="shared" si="29"/>
        <v>200</v>
      </c>
      <c r="E180" s="14">
        <f t="shared" si="29"/>
        <v>200</v>
      </c>
      <c r="F180" s="14">
        <f t="shared" si="29"/>
        <v>200</v>
      </c>
    </row>
    <row r="181" spans="1:6" ht="25.5">
      <c r="A181" s="4"/>
      <c r="B181" s="4">
        <v>600</v>
      </c>
      <c r="C181" s="7" t="s">
        <v>101</v>
      </c>
      <c r="D181" s="14">
        <v>200</v>
      </c>
      <c r="E181" s="14">
        <v>200</v>
      </c>
      <c r="F181" s="14">
        <v>200</v>
      </c>
    </row>
    <row r="182" spans="1:6">
      <c r="A182" s="4" t="s">
        <v>240</v>
      </c>
      <c r="B182" s="4"/>
      <c r="C182" s="1" t="s">
        <v>39</v>
      </c>
      <c r="D182" s="14">
        <f>D183</f>
        <v>4922.625</v>
      </c>
      <c r="E182" s="14">
        <f>E183</f>
        <v>4922.625</v>
      </c>
      <c r="F182" s="14">
        <f>F183</f>
        <v>4922.625</v>
      </c>
    </row>
    <row r="183" spans="1:6">
      <c r="A183" s="4" t="s">
        <v>335</v>
      </c>
      <c r="B183" s="4"/>
      <c r="C183" s="1" t="s">
        <v>73</v>
      </c>
      <c r="D183" s="14">
        <f>D184+D188</f>
        <v>4922.625</v>
      </c>
      <c r="E183" s="14">
        <f>E184+E188</f>
        <v>4922.625</v>
      </c>
      <c r="F183" s="14">
        <f>F184+F188</f>
        <v>4922.625</v>
      </c>
    </row>
    <row r="184" spans="1:6" ht="25.5">
      <c r="A184" s="4" t="s">
        <v>241</v>
      </c>
      <c r="B184" s="4"/>
      <c r="C184" s="1" t="s">
        <v>9</v>
      </c>
      <c r="D184" s="14">
        <f>SUM(D185:D187)</f>
        <v>2793</v>
      </c>
      <c r="E184" s="14">
        <f t="shared" ref="E184:F184" si="30">SUM(E185:E187)</f>
        <v>2793</v>
      </c>
      <c r="F184" s="14">
        <f t="shared" si="30"/>
        <v>2793</v>
      </c>
    </row>
    <row r="185" spans="1:6">
      <c r="A185" s="4"/>
      <c r="B185" s="4">
        <v>300</v>
      </c>
      <c r="C185" s="7" t="s">
        <v>103</v>
      </c>
      <c r="D185" s="14">
        <v>112</v>
      </c>
      <c r="E185" s="21">
        <v>112</v>
      </c>
      <c r="F185" s="21">
        <v>112</v>
      </c>
    </row>
    <row r="186" spans="1:6" ht="25.5">
      <c r="A186" s="4"/>
      <c r="B186" s="4">
        <v>600</v>
      </c>
      <c r="C186" s="7" t="s">
        <v>101</v>
      </c>
      <c r="D186" s="14">
        <v>2366</v>
      </c>
      <c r="E186" s="21">
        <v>2366</v>
      </c>
      <c r="F186" s="21">
        <v>2366</v>
      </c>
    </row>
    <row r="187" spans="1:6">
      <c r="A187" s="4"/>
      <c r="B187" s="4">
        <v>800</v>
      </c>
      <c r="C187" s="7" t="s">
        <v>100</v>
      </c>
      <c r="D187" s="14">
        <v>315</v>
      </c>
      <c r="E187" s="21">
        <v>315</v>
      </c>
      <c r="F187" s="21">
        <v>315</v>
      </c>
    </row>
    <row r="188" spans="1:6" ht="25.5">
      <c r="A188" s="4" t="s">
        <v>262</v>
      </c>
      <c r="B188" s="4"/>
      <c r="C188" s="1" t="s">
        <v>242</v>
      </c>
      <c r="D188" s="14">
        <f>SUM(D189:D189)</f>
        <v>2129.625</v>
      </c>
      <c r="E188" s="14">
        <f>SUM(E189:E189)</f>
        <v>2129.625</v>
      </c>
      <c r="F188" s="14">
        <f>SUM(F189:F189)</f>
        <v>2129.625</v>
      </c>
    </row>
    <row r="189" spans="1:6" ht="25.5">
      <c r="A189" s="4"/>
      <c r="B189" s="4">
        <v>600</v>
      </c>
      <c r="C189" s="7" t="s">
        <v>101</v>
      </c>
      <c r="D189" s="14">
        <v>2129.625</v>
      </c>
      <c r="E189" s="26">
        <v>2129.625</v>
      </c>
      <c r="F189" s="26">
        <v>2129.625</v>
      </c>
    </row>
    <row r="190" spans="1:6" ht="25.5">
      <c r="A190" s="4" t="s">
        <v>244</v>
      </c>
      <c r="B190" s="4"/>
      <c r="C190" s="1" t="s">
        <v>40</v>
      </c>
      <c r="D190" s="14">
        <f>D191</f>
        <v>9308.5999999999985</v>
      </c>
      <c r="E190" s="14">
        <f>E191</f>
        <v>9472.5999999999985</v>
      </c>
      <c r="F190" s="14">
        <f>F191</f>
        <v>9505.2999999999993</v>
      </c>
    </row>
    <row r="191" spans="1:6" ht="25.5">
      <c r="A191" s="4" t="s">
        <v>243</v>
      </c>
      <c r="B191" s="4"/>
      <c r="C191" s="1" t="s">
        <v>74</v>
      </c>
      <c r="D191" s="14">
        <f>D192+D196+D198</f>
        <v>9308.5999999999985</v>
      </c>
      <c r="E191" s="14">
        <f t="shared" ref="E191:F191" si="31">E192+E196+E198</f>
        <v>9472.5999999999985</v>
      </c>
      <c r="F191" s="14">
        <f t="shared" si="31"/>
        <v>9505.2999999999993</v>
      </c>
    </row>
    <row r="192" spans="1:6">
      <c r="A192" s="4" t="s">
        <v>245</v>
      </c>
      <c r="B192" s="4"/>
      <c r="C192" s="1" t="s">
        <v>128</v>
      </c>
      <c r="D192" s="14">
        <f>SUM(D193:D195)</f>
        <v>3358.2</v>
      </c>
      <c r="E192" s="14">
        <f t="shared" ref="E192:F192" si="32">SUM(E193:E195)</f>
        <v>3522.2</v>
      </c>
      <c r="F192" s="14">
        <f t="shared" si="32"/>
        <v>3554.9</v>
      </c>
    </row>
    <row r="193" spans="1:6" ht="38.25">
      <c r="A193" s="4"/>
      <c r="B193" s="4">
        <v>100</v>
      </c>
      <c r="C193" s="7" t="s">
        <v>102</v>
      </c>
      <c r="D193" s="14">
        <v>36.658000000000001</v>
      </c>
      <c r="E193" s="14">
        <v>41.433999999999997</v>
      </c>
      <c r="F193" s="14">
        <v>42.387</v>
      </c>
    </row>
    <row r="194" spans="1:6">
      <c r="A194" s="4"/>
      <c r="B194" s="4">
        <v>300</v>
      </c>
      <c r="C194" s="7" t="s">
        <v>103</v>
      </c>
      <c r="D194" s="14">
        <v>400</v>
      </c>
      <c r="E194" s="14">
        <v>400</v>
      </c>
      <c r="F194" s="14">
        <v>400</v>
      </c>
    </row>
    <row r="195" spans="1:6" ht="25.5">
      <c r="A195" s="4"/>
      <c r="B195" s="4">
        <v>600</v>
      </c>
      <c r="C195" s="7" t="s">
        <v>101</v>
      </c>
      <c r="D195" s="14">
        <v>2921.5419999999999</v>
      </c>
      <c r="E195" s="26">
        <v>3080.7660000000001</v>
      </c>
      <c r="F195" s="26">
        <v>3112.5129999999999</v>
      </c>
    </row>
    <row r="196" spans="1:6" ht="25.5">
      <c r="A196" s="4" t="s">
        <v>263</v>
      </c>
      <c r="B196" s="4"/>
      <c r="C196" s="7" t="s">
        <v>118</v>
      </c>
      <c r="D196" s="14">
        <f>D197</f>
        <v>600</v>
      </c>
      <c r="E196" s="14">
        <f>E197</f>
        <v>600</v>
      </c>
      <c r="F196" s="14">
        <f>F197</f>
        <v>600</v>
      </c>
    </row>
    <row r="197" spans="1:6" ht="25.5">
      <c r="A197" s="4"/>
      <c r="B197" s="4">
        <v>600</v>
      </c>
      <c r="C197" s="7" t="s">
        <v>101</v>
      </c>
      <c r="D197" s="14">
        <v>600</v>
      </c>
      <c r="E197" s="21">
        <v>600</v>
      </c>
      <c r="F197" s="21">
        <v>600</v>
      </c>
    </row>
    <row r="198" spans="1:6" ht="25.5">
      <c r="A198" s="4" t="s">
        <v>352</v>
      </c>
      <c r="B198" s="4"/>
      <c r="C198" s="7" t="s">
        <v>353</v>
      </c>
      <c r="D198" s="14">
        <f>D199</f>
        <v>5350.4</v>
      </c>
      <c r="E198" s="14">
        <f t="shared" ref="E198:F198" si="33">E199</f>
        <v>5350.4</v>
      </c>
      <c r="F198" s="14">
        <f t="shared" si="33"/>
        <v>5350.4</v>
      </c>
    </row>
    <row r="199" spans="1:6" ht="25.5">
      <c r="A199" s="4"/>
      <c r="B199" s="4">
        <v>600</v>
      </c>
      <c r="C199" s="7" t="s">
        <v>101</v>
      </c>
      <c r="D199" s="14">
        <v>5350.4</v>
      </c>
      <c r="E199" s="21">
        <v>5350.4</v>
      </c>
      <c r="F199" s="21">
        <v>5350.4</v>
      </c>
    </row>
    <row r="200" spans="1:6">
      <c r="A200" s="4" t="s">
        <v>354</v>
      </c>
      <c r="B200" s="4"/>
      <c r="C200" s="7" t="s">
        <v>357</v>
      </c>
      <c r="D200" s="14">
        <f>D201</f>
        <v>1080</v>
      </c>
      <c r="E200" s="14">
        <f t="shared" ref="E200:F202" si="34">E201</f>
        <v>1080</v>
      </c>
      <c r="F200" s="14">
        <f t="shared" si="34"/>
        <v>1080</v>
      </c>
    </row>
    <row r="201" spans="1:6">
      <c r="A201" s="4" t="s">
        <v>355</v>
      </c>
      <c r="B201" s="4"/>
      <c r="C201" s="7" t="s">
        <v>358</v>
      </c>
      <c r="D201" s="14">
        <f>D202</f>
        <v>1080</v>
      </c>
      <c r="E201" s="14">
        <f t="shared" si="34"/>
        <v>1080</v>
      </c>
      <c r="F201" s="14">
        <f t="shared" si="34"/>
        <v>1080</v>
      </c>
    </row>
    <row r="202" spans="1:6" ht="25.5">
      <c r="A202" s="4" t="s">
        <v>356</v>
      </c>
      <c r="B202" s="4"/>
      <c r="C202" s="7" t="s">
        <v>359</v>
      </c>
      <c r="D202" s="14">
        <f>D203</f>
        <v>1080</v>
      </c>
      <c r="E202" s="14">
        <f t="shared" si="34"/>
        <v>1080</v>
      </c>
      <c r="F202" s="14">
        <f t="shared" si="34"/>
        <v>1080</v>
      </c>
    </row>
    <row r="203" spans="1:6">
      <c r="A203" s="4"/>
      <c r="B203" s="4">
        <v>300</v>
      </c>
      <c r="C203" s="7" t="s">
        <v>103</v>
      </c>
      <c r="D203" s="14">
        <v>1080</v>
      </c>
      <c r="E203" s="26">
        <v>1080</v>
      </c>
      <c r="F203" s="26">
        <v>1080</v>
      </c>
    </row>
    <row r="204" spans="1:6">
      <c r="A204" s="4" t="s">
        <v>267</v>
      </c>
      <c r="B204" s="4"/>
      <c r="C204" s="1" t="s">
        <v>268</v>
      </c>
      <c r="D204" s="14">
        <f>D205+D225+D242+D250</f>
        <v>21133.566550000003</v>
      </c>
      <c r="E204" s="14">
        <f t="shared" ref="E204:F204" si="35">E205+E225+E242+E250</f>
        <v>17587</v>
      </c>
      <c r="F204" s="14">
        <f t="shared" si="35"/>
        <v>17671.599999999999</v>
      </c>
    </row>
    <row r="205" spans="1:6">
      <c r="A205" s="4" t="s">
        <v>269</v>
      </c>
      <c r="B205" s="4"/>
      <c r="C205" s="1" t="s">
        <v>270</v>
      </c>
      <c r="D205" s="14">
        <f>D206+D217+D222</f>
        <v>5668.9165500000008</v>
      </c>
      <c r="E205" s="14">
        <f t="shared" ref="E205:F205" si="36">E206+E217+E222</f>
        <v>4268.3999999999996</v>
      </c>
      <c r="F205" s="14">
        <f t="shared" si="36"/>
        <v>4268.3999999999996</v>
      </c>
    </row>
    <row r="206" spans="1:6">
      <c r="A206" s="4" t="s">
        <v>271</v>
      </c>
      <c r="B206" s="4"/>
      <c r="C206" s="1" t="s">
        <v>272</v>
      </c>
      <c r="D206" s="14">
        <f>D207+D209+D211+D213+D215</f>
        <v>4338.4000000000005</v>
      </c>
      <c r="E206" s="14">
        <f>E207+E209+E211+E213+E215</f>
        <v>3068.4</v>
      </c>
      <c r="F206" s="14">
        <f>F207+F209+F211+F213+F215</f>
        <v>3068.4</v>
      </c>
    </row>
    <row r="207" spans="1:6">
      <c r="A207" s="4" t="s">
        <v>273</v>
      </c>
      <c r="B207" s="4"/>
      <c r="C207" s="1" t="s">
        <v>119</v>
      </c>
      <c r="D207" s="14">
        <f>D208</f>
        <v>3000</v>
      </c>
      <c r="E207" s="14">
        <f>E208</f>
        <v>2500</v>
      </c>
      <c r="F207" s="14">
        <f>F208</f>
        <v>2500</v>
      </c>
    </row>
    <row r="208" spans="1:6" ht="24" customHeight="1">
      <c r="A208" s="4"/>
      <c r="B208" s="4">
        <v>200</v>
      </c>
      <c r="C208" s="1" t="s">
        <v>110</v>
      </c>
      <c r="D208" s="14">
        <v>3000</v>
      </c>
      <c r="E208" s="26">
        <v>2500</v>
      </c>
      <c r="F208" s="26">
        <v>2500</v>
      </c>
    </row>
    <row r="209" spans="1:6">
      <c r="A209" s="4" t="s">
        <v>274</v>
      </c>
      <c r="B209" s="4"/>
      <c r="C209" s="1" t="s">
        <v>120</v>
      </c>
      <c r="D209" s="14">
        <f>D210</f>
        <v>170</v>
      </c>
      <c r="E209" s="14">
        <f>E210</f>
        <v>200</v>
      </c>
      <c r="F209" s="14">
        <f>F210</f>
        <v>200</v>
      </c>
    </row>
    <row r="210" spans="1:6">
      <c r="A210" s="4"/>
      <c r="B210" s="4">
        <v>200</v>
      </c>
      <c r="C210" s="1" t="s">
        <v>110</v>
      </c>
      <c r="D210" s="14">
        <v>170</v>
      </c>
      <c r="E210" s="21">
        <v>200</v>
      </c>
      <c r="F210" s="21">
        <v>200</v>
      </c>
    </row>
    <row r="211" spans="1:6">
      <c r="A211" s="4" t="s">
        <v>275</v>
      </c>
      <c r="B211" s="4"/>
      <c r="C211" s="7" t="s">
        <v>143</v>
      </c>
      <c r="D211" s="14">
        <f>D212</f>
        <v>1000</v>
      </c>
      <c r="E211" s="14">
        <f>E212</f>
        <v>200</v>
      </c>
      <c r="F211" s="14">
        <f>F212</f>
        <v>200</v>
      </c>
    </row>
    <row r="212" spans="1:6">
      <c r="A212" s="4"/>
      <c r="B212" s="4">
        <v>200</v>
      </c>
      <c r="C212" s="1" t="s">
        <v>110</v>
      </c>
      <c r="D212" s="14">
        <v>1000</v>
      </c>
      <c r="E212" s="21">
        <v>200</v>
      </c>
      <c r="F212" s="21">
        <v>200</v>
      </c>
    </row>
    <row r="213" spans="1:6" ht="25.5">
      <c r="A213" s="4" t="s">
        <v>276</v>
      </c>
      <c r="B213" s="4"/>
      <c r="C213" s="1" t="s">
        <v>129</v>
      </c>
      <c r="D213" s="14">
        <f>D214</f>
        <v>162.6</v>
      </c>
      <c r="E213" s="14">
        <f>E214</f>
        <v>162.6</v>
      </c>
      <c r="F213" s="14">
        <f>F214</f>
        <v>162.6</v>
      </c>
    </row>
    <row r="214" spans="1:6">
      <c r="A214" s="4"/>
      <c r="B214" s="4">
        <v>200</v>
      </c>
      <c r="C214" s="1" t="s">
        <v>110</v>
      </c>
      <c r="D214" s="14">
        <v>162.6</v>
      </c>
      <c r="E214" s="21">
        <v>162.6</v>
      </c>
      <c r="F214" s="21">
        <v>162.6</v>
      </c>
    </row>
    <row r="215" spans="1:6" ht="38.25">
      <c r="A215" s="4" t="s">
        <v>277</v>
      </c>
      <c r="B215" s="4"/>
      <c r="C215" s="1" t="s">
        <v>130</v>
      </c>
      <c r="D215" s="14">
        <f>D216</f>
        <v>5.8</v>
      </c>
      <c r="E215" s="14">
        <f>E216</f>
        <v>5.8</v>
      </c>
      <c r="F215" s="14">
        <f>F216</f>
        <v>5.8</v>
      </c>
    </row>
    <row r="216" spans="1:6" ht="38.25">
      <c r="A216" s="4"/>
      <c r="B216" s="4">
        <v>100</v>
      </c>
      <c r="C216" s="7" t="s">
        <v>102</v>
      </c>
      <c r="D216" s="14">
        <v>5.8</v>
      </c>
      <c r="E216" s="21">
        <v>5.8</v>
      </c>
      <c r="F216" s="21">
        <v>5.8</v>
      </c>
    </row>
    <row r="217" spans="1:6">
      <c r="A217" s="4" t="s">
        <v>278</v>
      </c>
      <c r="B217" s="4"/>
      <c r="C217" s="7" t="s">
        <v>85</v>
      </c>
      <c r="D217" s="14">
        <f>D218+D220</f>
        <v>1330</v>
      </c>
      <c r="E217" s="14">
        <f>E218+E220</f>
        <v>1200</v>
      </c>
      <c r="F217" s="14">
        <f>F218+F220</f>
        <v>1200</v>
      </c>
    </row>
    <row r="218" spans="1:6">
      <c r="A218" s="4" t="s">
        <v>279</v>
      </c>
      <c r="B218" s="4"/>
      <c r="C218" s="1" t="s">
        <v>15</v>
      </c>
      <c r="D218" s="14">
        <f>D219</f>
        <v>1000</v>
      </c>
      <c r="E218" s="14">
        <f>E219</f>
        <v>800</v>
      </c>
      <c r="F218" s="14">
        <f>F219</f>
        <v>800</v>
      </c>
    </row>
    <row r="219" spans="1:6">
      <c r="A219" s="4"/>
      <c r="B219" s="4">
        <v>200</v>
      </c>
      <c r="C219" s="1" t="s">
        <v>110</v>
      </c>
      <c r="D219" s="14">
        <v>1000</v>
      </c>
      <c r="E219" s="21">
        <v>800</v>
      </c>
      <c r="F219" s="21">
        <v>800</v>
      </c>
    </row>
    <row r="220" spans="1:6" ht="25.5">
      <c r="A220" s="4" t="s">
        <v>281</v>
      </c>
      <c r="B220" s="4"/>
      <c r="C220" s="1" t="s">
        <v>280</v>
      </c>
      <c r="D220" s="14">
        <f>D221</f>
        <v>330</v>
      </c>
      <c r="E220" s="14">
        <f>E221</f>
        <v>400</v>
      </c>
      <c r="F220" s="14">
        <f>F221</f>
        <v>400</v>
      </c>
    </row>
    <row r="221" spans="1:6" ht="23.25" customHeight="1">
      <c r="A221" s="4"/>
      <c r="B221" s="4">
        <v>200</v>
      </c>
      <c r="C221" s="1" t="s">
        <v>110</v>
      </c>
      <c r="D221" s="14">
        <v>330</v>
      </c>
      <c r="E221" s="21">
        <v>400</v>
      </c>
      <c r="F221" s="21">
        <v>400</v>
      </c>
    </row>
    <row r="222" spans="1:6" ht="23.25" customHeight="1">
      <c r="A222" s="4" t="s">
        <v>362</v>
      </c>
      <c r="B222" s="4"/>
      <c r="C222" s="1" t="s">
        <v>360</v>
      </c>
      <c r="D222" s="14">
        <f>D223</f>
        <v>0.51654999999999995</v>
      </c>
      <c r="E222" s="14">
        <f t="shared" ref="E222:F223" si="37">E223</f>
        <v>0</v>
      </c>
      <c r="F222" s="14">
        <f t="shared" si="37"/>
        <v>0</v>
      </c>
    </row>
    <row r="223" spans="1:6" ht="23.25" customHeight="1">
      <c r="A223" s="4" t="s">
        <v>363</v>
      </c>
      <c r="B223" s="4"/>
      <c r="C223" s="1" t="s">
        <v>361</v>
      </c>
      <c r="D223" s="14">
        <f>D224</f>
        <v>0.51654999999999995</v>
      </c>
      <c r="E223" s="14">
        <f t="shared" si="37"/>
        <v>0</v>
      </c>
      <c r="F223" s="14">
        <f t="shared" si="37"/>
        <v>0</v>
      </c>
    </row>
    <row r="224" spans="1:6" ht="23.25" customHeight="1">
      <c r="A224" s="4"/>
      <c r="B224" s="4">
        <v>200</v>
      </c>
      <c r="C224" s="1" t="s">
        <v>110</v>
      </c>
      <c r="D224" s="14">
        <v>0.51654999999999995</v>
      </c>
      <c r="E224" s="21">
        <v>0</v>
      </c>
      <c r="F224" s="21">
        <v>0</v>
      </c>
    </row>
    <row r="225" spans="1:6">
      <c r="A225" s="4" t="s">
        <v>282</v>
      </c>
      <c r="B225" s="4"/>
      <c r="C225" s="1" t="s">
        <v>283</v>
      </c>
      <c r="D225" s="14">
        <f>D226+D233+D236+D239</f>
        <v>14444.650000000001</v>
      </c>
      <c r="E225" s="14">
        <f t="shared" ref="E225:F225" si="38">E226+E233+E236+E239</f>
        <v>12798.6</v>
      </c>
      <c r="F225" s="14">
        <f t="shared" si="38"/>
        <v>12883.2</v>
      </c>
    </row>
    <row r="226" spans="1:6">
      <c r="A226" s="4" t="s">
        <v>284</v>
      </c>
      <c r="B226" s="4"/>
      <c r="C226" s="1" t="s">
        <v>84</v>
      </c>
      <c r="D226" s="14">
        <f>D227+D229+D231</f>
        <v>8080</v>
      </c>
      <c r="E226" s="14">
        <f>E227+E229+E231</f>
        <v>12798.6</v>
      </c>
      <c r="F226" s="14">
        <f>F227+F229+F231</f>
        <v>12883.2</v>
      </c>
    </row>
    <row r="227" spans="1:6" ht="25.5">
      <c r="A227" s="4" t="s">
        <v>285</v>
      </c>
      <c r="B227" s="4"/>
      <c r="C227" s="1" t="s">
        <v>121</v>
      </c>
      <c r="D227" s="14">
        <f>D228</f>
        <v>7800</v>
      </c>
      <c r="E227" s="14">
        <f>E228</f>
        <v>6500</v>
      </c>
      <c r="F227" s="14">
        <f>F228</f>
        <v>6500</v>
      </c>
    </row>
    <row r="228" spans="1:6">
      <c r="A228" s="4"/>
      <c r="B228" s="4">
        <v>200</v>
      </c>
      <c r="C228" s="1" t="s">
        <v>110</v>
      </c>
      <c r="D228" s="14">
        <v>7800</v>
      </c>
      <c r="E228" s="26">
        <v>6500</v>
      </c>
      <c r="F228" s="26">
        <v>6500</v>
      </c>
    </row>
    <row r="229" spans="1:6">
      <c r="A229" s="4" t="s">
        <v>286</v>
      </c>
      <c r="B229" s="4"/>
      <c r="C229" s="1" t="s">
        <v>14</v>
      </c>
      <c r="D229" s="14">
        <f>D230</f>
        <v>280</v>
      </c>
      <c r="E229" s="14">
        <f>E230</f>
        <v>700</v>
      </c>
      <c r="F229" s="14">
        <f>F230</f>
        <v>700</v>
      </c>
    </row>
    <row r="230" spans="1:6">
      <c r="A230" s="4"/>
      <c r="B230" s="4">
        <v>200</v>
      </c>
      <c r="C230" s="1" t="s">
        <v>110</v>
      </c>
      <c r="D230" s="14">
        <v>280</v>
      </c>
      <c r="E230" s="21">
        <v>700</v>
      </c>
      <c r="F230" s="21">
        <v>700</v>
      </c>
    </row>
    <row r="231" spans="1:6">
      <c r="A231" s="4" t="s">
        <v>287</v>
      </c>
      <c r="B231" s="4"/>
      <c r="C231" s="1" t="s">
        <v>14</v>
      </c>
      <c r="D231" s="14">
        <f>D232</f>
        <v>0</v>
      </c>
      <c r="E231" s="14">
        <f>E232</f>
        <v>5598.6</v>
      </c>
      <c r="F231" s="14">
        <f>F232</f>
        <v>5683.2</v>
      </c>
    </row>
    <row r="232" spans="1:6">
      <c r="A232" s="4"/>
      <c r="B232" s="4">
        <v>200</v>
      </c>
      <c r="C232" s="1" t="s">
        <v>110</v>
      </c>
      <c r="D232" s="14">
        <v>0</v>
      </c>
      <c r="E232" s="26">
        <v>5598.6</v>
      </c>
      <c r="F232" s="26">
        <v>5683.2</v>
      </c>
    </row>
    <row r="233" spans="1:6" ht="25.5">
      <c r="A233" s="4" t="s">
        <v>364</v>
      </c>
      <c r="B233" s="4"/>
      <c r="C233" s="1" t="s">
        <v>366</v>
      </c>
      <c r="D233" s="14">
        <f t="shared" ref="D233:F234" si="39">D234</f>
        <v>4351.36474</v>
      </c>
      <c r="E233" s="14">
        <f t="shared" si="39"/>
        <v>0</v>
      </c>
      <c r="F233" s="14">
        <f t="shared" si="39"/>
        <v>0</v>
      </c>
    </row>
    <row r="234" spans="1:6" ht="25.5">
      <c r="A234" s="4" t="s">
        <v>365</v>
      </c>
      <c r="B234" s="4"/>
      <c r="C234" s="1" t="s">
        <v>367</v>
      </c>
      <c r="D234" s="14">
        <f t="shared" si="39"/>
        <v>4351.36474</v>
      </c>
      <c r="E234" s="14">
        <f t="shared" si="39"/>
        <v>0</v>
      </c>
      <c r="F234" s="14">
        <f t="shared" si="39"/>
        <v>0</v>
      </c>
    </row>
    <row r="235" spans="1:6">
      <c r="A235" s="4"/>
      <c r="B235" s="4">
        <v>200</v>
      </c>
      <c r="C235" s="1" t="s">
        <v>110</v>
      </c>
      <c r="D235" s="14">
        <v>4351.36474</v>
      </c>
      <c r="E235" s="21">
        <v>0</v>
      </c>
      <c r="F235" s="21">
        <v>0</v>
      </c>
    </row>
    <row r="236" spans="1:6" ht="25.5">
      <c r="A236" s="4" t="s">
        <v>368</v>
      </c>
      <c r="B236" s="4"/>
      <c r="C236" s="1" t="s">
        <v>369</v>
      </c>
      <c r="D236" s="14">
        <f t="shared" ref="D236:F240" si="40">D237</f>
        <v>385.38319999999999</v>
      </c>
      <c r="E236" s="14">
        <f t="shared" si="40"/>
        <v>0</v>
      </c>
      <c r="F236" s="14">
        <f t="shared" si="40"/>
        <v>0</v>
      </c>
    </row>
    <row r="237" spans="1:6" ht="25.5">
      <c r="A237" s="4" t="s">
        <v>371</v>
      </c>
      <c r="B237" s="4"/>
      <c r="C237" s="1" t="s">
        <v>370</v>
      </c>
      <c r="D237" s="14">
        <f t="shared" si="40"/>
        <v>385.38319999999999</v>
      </c>
      <c r="E237" s="14">
        <f t="shared" si="40"/>
        <v>0</v>
      </c>
      <c r="F237" s="14">
        <f t="shared" si="40"/>
        <v>0</v>
      </c>
    </row>
    <row r="238" spans="1:6">
      <c r="A238" s="4"/>
      <c r="B238" s="4">
        <v>200</v>
      </c>
      <c r="C238" s="1" t="s">
        <v>110</v>
      </c>
      <c r="D238" s="14">
        <v>385.38319999999999</v>
      </c>
      <c r="E238" s="21">
        <v>0</v>
      </c>
      <c r="F238" s="21">
        <v>0</v>
      </c>
    </row>
    <row r="239" spans="1:6" ht="38.25">
      <c r="A239" s="4" t="s">
        <v>372</v>
      </c>
      <c r="B239" s="4"/>
      <c r="C239" s="1" t="s">
        <v>374</v>
      </c>
      <c r="D239" s="14">
        <f t="shared" si="40"/>
        <v>1627.9020599999999</v>
      </c>
      <c r="E239" s="14">
        <f t="shared" si="40"/>
        <v>0</v>
      </c>
      <c r="F239" s="14">
        <f t="shared" si="40"/>
        <v>0</v>
      </c>
    </row>
    <row r="240" spans="1:6" ht="25.5">
      <c r="A240" s="4" t="s">
        <v>373</v>
      </c>
      <c r="B240" s="4"/>
      <c r="C240" s="1" t="s">
        <v>375</v>
      </c>
      <c r="D240" s="14">
        <f t="shared" si="40"/>
        <v>1627.9020599999999</v>
      </c>
      <c r="E240" s="14">
        <f t="shared" si="40"/>
        <v>0</v>
      </c>
      <c r="F240" s="14">
        <f t="shared" si="40"/>
        <v>0</v>
      </c>
    </row>
    <row r="241" spans="1:6">
      <c r="A241" s="4"/>
      <c r="B241" s="4">
        <v>200</v>
      </c>
      <c r="C241" s="1" t="s">
        <v>110</v>
      </c>
      <c r="D241" s="14">
        <v>1627.9020599999999</v>
      </c>
      <c r="E241" s="21">
        <v>0</v>
      </c>
      <c r="F241" s="21">
        <v>0</v>
      </c>
    </row>
    <row r="242" spans="1:6">
      <c r="A242" s="4" t="s">
        <v>288</v>
      </c>
      <c r="B242" s="4"/>
      <c r="C242" s="1" t="s">
        <v>45</v>
      </c>
      <c r="D242" s="14">
        <f>D243</f>
        <v>520</v>
      </c>
      <c r="E242" s="14">
        <f>E243</f>
        <v>520</v>
      </c>
      <c r="F242" s="14">
        <f>F243</f>
        <v>520</v>
      </c>
    </row>
    <row r="243" spans="1:6">
      <c r="A243" s="4" t="s">
        <v>289</v>
      </c>
      <c r="B243" s="4"/>
      <c r="C243" s="1" t="s">
        <v>97</v>
      </c>
      <c r="D243" s="14">
        <f>D244+D246+D248</f>
        <v>520</v>
      </c>
      <c r="E243" s="14">
        <f>E244+E246+E248</f>
        <v>520</v>
      </c>
      <c r="F243" s="14">
        <f>F244+F246+F248</f>
        <v>520</v>
      </c>
    </row>
    <row r="244" spans="1:6" ht="25.5">
      <c r="A244" s="4" t="s">
        <v>290</v>
      </c>
      <c r="B244" s="4"/>
      <c r="C244" s="1" t="s">
        <v>126</v>
      </c>
      <c r="D244" s="14">
        <f>D245</f>
        <v>125</v>
      </c>
      <c r="E244" s="14">
        <f>E245</f>
        <v>125</v>
      </c>
      <c r="F244" s="14">
        <f>F245</f>
        <v>125</v>
      </c>
    </row>
    <row r="245" spans="1:6">
      <c r="A245" s="4"/>
      <c r="B245" s="4">
        <v>200</v>
      </c>
      <c r="C245" s="1" t="s">
        <v>110</v>
      </c>
      <c r="D245" s="14">
        <v>125</v>
      </c>
      <c r="E245" s="21">
        <v>125</v>
      </c>
      <c r="F245" s="21">
        <v>125</v>
      </c>
    </row>
    <row r="246" spans="1:6">
      <c r="A246" s="4" t="s">
        <v>291</v>
      </c>
      <c r="B246" s="4"/>
      <c r="C246" s="1" t="s">
        <v>292</v>
      </c>
      <c r="D246" s="14">
        <f>D247</f>
        <v>35</v>
      </c>
      <c r="E246" s="14">
        <f>E247</f>
        <v>35</v>
      </c>
      <c r="F246" s="14">
        <f>F247</f>
        <v>35</v>
      </c>
    </row>
    <row r="247" spans="1:6" ht="25.5">
      <c r="A247" s="4"/>
      <c r="B247" s="4">
        <v>600</v>
      </c>
      <c r="C247" s="7" t="s">
        <v>101</v>
      </c>
      <c r="D247" s="14">
        <v>35</v>
      </c>
      <c r="E247" s="21">
        <v>35</v>
      </c>
      <c r="F247" s="21">
        <v>35</v>
      </c>
    </row>
    <row r="248" spans="1:6" ht="25.5">
      <c r="A248" s="4" t="s">
        <v>293</v>
      </c>
      <c r="B248" s="4"/>
      <c r="C248" s="1" t="s">
        <v>141</v>
      </c>
      <c r="D248" s="14">
        <f>D249</f>
        <v>360</v>
      </c>
      <c r="E248" s="14">
        <f>E249</f>
        <v>360</v>
      </c>
      <c r="F248" s="14">
        <f>F249</f>
        <v>360</v>
      </c>
    </row>
    <row r="249" spans="1:6">
      <c r="A249" s="4"/>
      <c r="B249" s="4">
        <v>200</v>
      </c>
      <c r="C249" s="1" t="s">
        <v>110</v>
      </c>
      <c r="D249" s="14">
        <v>360</v>
      </c>
      <c r="E249" s="21">
        <v>360</v>
      </c>
      <c r="F249" s="21">
        <v>360</v>
      </c>
    </row>
    <row r="250" spans="1:6">
      <c r="A250" s="4" t="s">
        <v>376</v>
      </c>
      <c r="B250" s="4"/>
      <c r="C250" s="1" t="s">
        <v>379</v>
      </c>
      <c r="D250" s="14">
        <f>D251</f>
        <v>500</v>
      </c>
      <c r="E250" s="14">
        <f t="shared" ref="E250:F252" si="41">E251</f>
        <v>0</v>
      </c>
      <c r="F250" s="14">
        <f t="shared" si="41"/>
        <v>0</v>
      </c>
    </row>
    <row r="251" spans="1:6">
      <c r="A251" s="4" t="s">
        <v>377</v>
      </c>
      <c r="B251" s="4"/>
      <c r="C251" s="1" t="s">
        <v>380</v>
      </c>
      <c r="D251" s="14">
        <f>D252</f>
        <v>500</v>
      </c>
      <c r="E251" s="14">
        <f t="shared" si="41"/>
        <v>0</v>
      </c>
      <c r="F251" s="14">
        <f t="shared" si="41"/>
        <v>0</v>
      </c>
    </row>
    <row r="252" spans="1:6">
      <c r="A252" s="4" t="s">
        <v>378</v>
      </c>
      <c r="B252" s="4"/>
      <c r="C252" s="1" t="s">
        <v>381</v>
      </c>
      <c r="D252" s="14">
        <f>D253</f>
        <v>500</v>
      </c>
      <c r="E252" s="14">
        <f t="shared" si="41"/>
        <v>0</v>
      </c>
      <c r="F252" s="14">
        <f t="shared" si="41"/>
        <v>0</v>
      </c>
    </row>
    <row r="253" spans="1:6">
      <c r="A253" s="4"/>
      <c r="B253" s="4">
        <v>200</v>
      </c>
      <c r="C253" s="1" t="s">
        <v>110</v>
      </c>
      <c r="D253" s="14">
        <v>500</v>
      </c>
      <c r="E253" s="21">
        <v>0</v>
      </c>
      <c r="F253" s="21">
        <v>0</v>
      </c>
    </row>
    <row r="254" spans="1:6">
      <c r="A254" s="4" t="s">
        <v>294</v>
      </c>
      <c r="B254" s="4"/>
      <c r="C254" s="1" t="s">
        <v>295</v>
      </c>
      <c r="D254" s="14">
        <f>D255+D259</f>
        <v>2011</v>
      </c>
      <c r="E254" s="14">
        <f>E255+E259</f>
        <v>2015.2</v>
      </c>
      <c r="F254" s="14">
        <f>F255+F259</f>
        <v>2015.2</v>
      </c>
    </row>
    <row r="255" spans="1:6">
      <c r="A255" s="4" t="s">
        <v>296</v>
      </c>
      <c r="B255" s="4"/>
      <c r="C255" s="1" t="s">
        <v>297</v>
      </c>
      <c r="D255" s="14">
        <f t="shared" ref="D255:F257" si="42">D256</f>
        <v>500</v>
      </c>
      <c r="E255" s="14">
        <f t="shared" si="42"/>
        <v>500</v>
      </c>
      <c r="F255" s="14">
        <f t="shared" si="42"/>
        <v>500</v>
      </c>
    </row>
    <row r="256" spans="1:6">
      <c r="A256" s="4" t="s">
        <v>299</v>
      </c>
      <c r="B256" s="4"/>
      <c r="C256" s="1" t="s">
        <v>298</v>
      </c>
      <c r="D256" s="14">
        <f t="shared" si="42"/>
        <v>500</v>
      </c>
      <c r="E256" s="14">
        <f t="shared" si="42"/>
        <v>500</v>
      </c>
      <c r="F256" s="14">
        <f t="shared" si="42"/>
        <v>500</v>
      </c>
    </row>
    <row r="257" spans="1:6">
      <c r="A257" s="4" t="s">
        <v>300</v>
      </c>
      <c r="B257" s="4"/>
      <c r="C257" s="1" t="s">
        <v>301</v>
      </c>
      <c r="D257" s="14">
        <f t="shared" si="42"/>
        <v>500</v>
      </c>
      <c r="E257" s="14">
        <f t="shared" si="42"/>
        <v>500</v>
      </c>
      <c r="F257" s="14">
        <f t="shared" si="42"/>
        <v>500</v>
      </c>
    </row>
    <row r="258" spans="1:6">
      <c r="A258" s="4"/>
      <c r="B258" s="4">
        <v>300</v>
      </c>
      <c r="C258" s="7" t="s">
        <v>103</v>
      </c>
      <c r="D258" s="14">
        <v>500</v>
      </c>
      <c r="E258" s="21">
        <v>500</v>
      </c>
      <c r="F258" s="21">
        <v>500</v>
      </c>
    </row>
    <row r="259" spans="1:6" ht="25.5">
      <c r="A259" s="4" t="s">
        <v>302</v>
      </c>
      <c r="B259" s="4"/>
      <c r="C259" s="1" t="s">
        <v>303</v>
      </c>
      <c r="D259" s="14">
        <f>D260</f>
        <v>1511</v>
      </c>
      <c r="E259" s="14">
        <f>E260</f>
        <v>1515.2</v>
      </c>
      <c r="F259" s="14">
        <f>F260</f>
        <v>1515.2</v>
      </c>
    </row>
    <row r="260" spans="1:6" ht="25.5">
      <c r="A260" s="4" t="s">
        <v>304</v>
      </c>
      <c r="B260" s="4"/>
      <c r="C260" s="1" t="s">
        <v>305</v>
      </c>
      <c r="D260" s="22">
        <f>D261+D263+D265</f>
        <v>1511</v>
      </c>
      <c r="E260" s="22">
        <f>E261+E263+E265</f>
        <v>1515.2</v>
      </c>
      <c r="F260" s="22">
        <f>F261+F263+F265</f>
        <v>1515.2</v>
      </c>
    </row>
    <row r="261" spans="1:6">
      <c r="A261" s="17" t="s">
        <v>384</v>
      </c>
      <c r="B261" s="4"/>
      <c r="C261" s="12" t="s">
        <v>306</v>
      </c>
      <c r="D261" s="22">
        <f>D262</f>
        <v>1430.8</v>
      </c>
      <c r="E261" s="22">
        <f>E262</f>
        <v>1430.8</v>
      </c>
      <c r="F261" s="22">
        <f>F262</f>
        <v>1430.8</v>
      </c>
    </row>
    <row r="262" spans="1:6" ht="25.5">
      <c r="A262" s="17"/>
      <c r="B262" s="4">
        <v>400</v>
      </c>
      <c r="C262" s="7" t="s">
        <v>104</v>
      </c>
      <c r="D262" s="22">
        <v>1430.8</v>
      </c>
      <c r="E262" s="14">
        <v>1430.8</v>
      </c>
      <c r="F262" s="14">
        <v>1430.8</v>
      </c>
    </row>
    <row r="263" spans="1:6">
      <c r="A263" s="17" t="s">
        <v>385</v>
      </c>
      <c r="B263" s="4"/>
      <c r="C263" s="12" t="s">
        <v>307</v>
      </c>
      <c r="D263" s="22">
        <f>D264</f>
        <v>7.2</v>
      </c>
      <c r="E263" s="22">
        <f>E264</f>
        <v>11.4</v>
      </c>
      <c r="F263" s="22">
        <f>F264</f>
        <v>11.4</v>
      </c>
    </row>
    <row r="264" spans="1:6">
      <c r="A264" s="17"/>
      <c r="B264" s="4">
        <v>300</v>
      </c>
      <c r="C264" s="7" t="s">
        <v>103</v>
      </c>
      <c r="D264" s="22">
        <v>7.2</v>
      </c>
      <c r="E264" s="14">
        <v>11.4</v>
      </c>
      <c r="F264" s="14">
        <v>11.4</v>
      </c>
    </row>
    <row r="265" spans="1:6" ht="25.5">
      <c r="A265" s="17" t="s">
        <v>386</v>
      </c>
      <c r="B265" s="4"/>
      <c r="C265" s="12" t="s">
        <v>308</v>
      </c>
      <c r="D265" s="22">
        <f>D266</f>
        <v>73</v>
      </c>
      <c r="E265" s="22">
        <f>E266</f>
        <v>73</v>
      </c>
      <c r="F265" s="22">
        <f>F266</f>
        <v>73</v>
      </c>
    </row>
    <row r="266" spans="1:6" ht="38.25">
      <c r="A266" s="17"/>
      <c r="B266" s="4">
        <v>100</v>
      </c>
      <c r="C266" s="7" t="s">
        <v>102</v>
      </c>
      <c r="D266" s="22">
        <v>73</v>
      </c>
      <c r="E266" s="21">
        <v>73</v>
      </c>
      <c r="F266" s="21">
        <v>73</v>
      </c>
    </row>
    <row r="267" spans="1:6" ht="25.5">
      <c r="A267" s="4" t="s">
        <v>310</v>
      </c>
      <c r="B267" s="4"/>
      <c r="C267" s="1" t="s">
        <v>311</v>
      </c>
      <c r="D267" s="14">
        <f>D268+D272</f>
        <v>5666.2087199999996</v>
      </c>
      <c r="E267" s="14">
        <f>E268+E272</f>
        <v>4816.2087199999996</v>
      </c>
      <c r="F267" s="14">
        <f>F268+F272</f>
        <v>3815</v>
      </c>
    </row>
    <row r="268" spans="1:6" ht="25.5">
      <c r="A268" s="4" t="s">
        <v>312</v>
      </c>
      <c r="B268" s="4"/>
      <c r="C268" s="1" t="s">
        <v>313</v>
      </c>
      <c r="D268" s="14">
        <f t="shared" ref="D268:F270" si="43">D269</f>
        <v>1001.20872</v>
      </c>
      <c r="E268" s="14">
        <f t="shared" si="43"/>
        <v>1001.20872</v>
      </c>
      <c r="F268" s="14">
        <f t="shared" si="43"/>
        <v>0</v>
      </c>
    </row>
    <row r="269" spans="1:6" ht="25.5">
      <c r="A269" s="4" t="s">
        <v>314</v>
      </c>
      <c r="B269" s="4"/>
      <c r="C269" s="1" t="s">
        <v>315</v>
      </c>
      <c r="D269" s="14">
        <f t="shared" si="43"/>
        <v>1001.20872</v>
      </c>
      <c r="E269" s="14">
        <f t="shared" si="43"/>
        <v>1001.20872</v>
      </c>
      <c r="F269" s="14">
        <f t="shared" si="43"/>
        <v>0</v>
      </c>
    </row>
    <row r="270" spans="1:6" ht="51">
      <c r="A270" s="4" t="s">
        <v>316</v>
      </c>
      <c r="B270" s="4"/>
      <c r="C270" s="1" t="s">
        <v>134</v>
      </c>
      <c r="D270" s="14">
        <f t="shared" si="43"/>
        <v>1001.20872</v>
      </c>
      <c r="E270" s="14">
        <f t="shared" si="43"/>
        <v>1001.20872</v>
      </c>
      <c r="F270" s="14">
        <f t="shared" si="43"/>
        <v>0</v>
      </c>
    </row>
    <row r="271" spans="1:6" ht="24.75" customHeight="1">
      <c r="A271" s="4"/>
      <c r="B271" s="4">
        <v>200</v>
      </c>
      <c r="C271" s="1" t="s">
        <v>110</v>
      </c>
      <c r="D271" s="14">
        <v>1001.20872</v>
      </c>
      <c r="E271" s="14">
        <v>1001.20872</v>
      </c>
      <c r="F271" s="14">
        <v>0</v>
      </c>
    </row>
    <row r="272" spans="1:6" ht="12.75" customHeight="1">
      <c r="A272" s="4" t="s">
        <v>317</v>
      </c>
      <c r="B272" s="4"/>
      <c r="C272" s="1" t="s">
        <v>318</v>
      </c>
      <c r="D272" s="14">
        <f>D273</f>
        <v>4665</v>
      </c>
      <c r="E272" s="14">
        <f>E273</f>
        <v>3815</v>
      </c>
      <c r="F272" s="14">
        <f>F273</f>
        <v>3815</v>
      </c>
    </row>
    <row r="273" spans="1:7" ht="25.5">
      <c r="A273" s="4" t="s">
        <v>319</v>
      </c>
      <c r="B273" s="4"/>
      <c r="C273" s="1" t="s">
        <v>157</v>
      </c>
      <c r="D273" s="14">
        <f>D274+D276+D278</f>
        <v>4665</v>
      </c>
      <c r="E273" s="14">
        <f>E274+E276+E278</f>
        <v>3815</v>
      </c>
      <c r="F273" s="14">
        <f>F274+F276+F278</f>
        <v>3815</v>
      </c>
    </row>
    <row r="274" spans="1:7">
      <c r="A274" s="4" t="s">
        <v>320</v>
      </c>
      <c r="B274" s="4"/>
      <c r="C274" s="1" t="s">
        <v>140</v>
      </c>
      <c r="D274" s="14">
        <f>D275</f>
        <v>1400</v>
      </c>
      <c r="E274" s="14">
        <f>E275</f>
        <v>1400</v>
      </c>
      <c r="F274" s="14">
        <f>F275</f>
        <v>1400</v>
      </c>
    </row>
    <row r="275" spans="1:7">
      <c r="A275" s="4"/>
      <c r="B275" s="4">
        <v>200</v>
      </c>
      <c r="C275" s="1" t="s">
        <v>110</v>
      </c>
      <c r="D275" s="14">
        <v>1400</v>
      </c>
      <c r="E275" s="21">
        <v>1400</v>
      </c>
      <c r="F275" s="21">
        <v>1400</v>
      </c>
    </row>
    <row r="276" spans="1:7" ht="25.5">
      <c r="A276" s="4" t="s">
        <v>321</v>
      </c>
      <c r="B276" s="4"/>
      <c r="C276" s="1" t="s">
        <v>28</v>
      </c>
      <c r="D276" s="14">
        <f>D277</f>
        <v>2415</v>
      </c>
      <c r="E276" s="14">
        <f>E277</f>
        <v>2415</v>
      </c>
      <c r="F276" s="14">
        <f>F277</f>
        <v>2415</v>
      </c>
    </row>
    <row r="277" spans="1:7">
      <c r="A277" s="4"/>
      <c r="B277" s="4">
        <v>200</v>
      </c>
      <c r="C277" s="1" t="s">
        <v>110</v>
      </c>
      <c r="D277" s="14">
        <v>2415</v>
      </c>
      <c r="E277" s="26">
        <v>2415</v>
      </c>
      <c r="F277" s="26">
        <v>2415</v>
      </c>
    </row>
    <row r="278" spans="1:7" ht="25.5">
      <c r="A278" s="4" t="s">
        <v>323</v>
      </c>
      <c r="B278" s="4"/>
      <c r="C278" s="1" t="s">
        <v>322</v>
      </c>
      <c r="D278" s="14">
        <f>D279</f>
        <v>850</v>
      </c>
      <c r="E278" s="14">
        <f>E279</f>
        <v>0</v>
      </c>
      <c r="F278" s="14">
        <f>F279</f>
        <v>0</v>
      </c>
    </row>
    <row r="279" spans="1:7" ht="24.75" customHeight="1">
      <c r="A279" s="4"/>
      <c r="B279" s="4">
        <v>400</v>
      </c>
      <c r="C279" s="1" t="s">
        <v>104</v>
      </c>
      <c r="D279" s="14">
        <v>850</v>
      </c>
      <c r="E279" s="21">
        <v>0</v>
      </c>
      <c r="F279" s="21">
        <v>0</v>
      </c>
    </row>
    <row r="280" spans="1:7">
      <c r="A280" s="4" t="s">
        <v>86</v>
      </c>
      <c r="B280" s="4"/>
      <c r="C280" s="1" t="s">
        <v>46</v>
      </c>
      <c r="D280" s="14">
        <f>D281+D283+D285+D288+D291+D295+D297+D299+D301+D305+D307+D309+D312+D314+D316+D303</f>
        <v>43417.374150000018</v>
      </c>
      <c r="E280" s="14">
        <f t="shared" ref="E280:F280" si="44">E281+E283+E285+E288+E291+E295+E297+E299+E301+E305+E307+E309+E312+E314+E316+E303</f>
        <v>39039.59492000001</v>
      </c>
      <c r="F280" s="14">
        <f t="shared" si="44"/>
        <v>38487.336970000011</v>
      </c>
    </row>
    <row r="281" spans="1:7">
      <c r="A281" s="4" t="s">
        <v>87</v>
      </c>
      <c r="B281" s="4"/>
      <c r="C281" s="1" t="s">
        <v>19</v>
      </c>
      <c r="D281" s="14">
        <f>D282</f>
        <v>1472.05</v>
      </c>
      <c r="E281" s="14">
        <f>E282</f>
        <v>1472.05</v>
      </c>
      <c r="F281" s="14">
        <f>F282</f>
        <v>1472.05</v>
      </c>
    </row>
    <row r="282" spans="1:7" ht="38.25">
      <c r="A282" s="4"/>
      <c r="B282" s="4">
        <v>100</v>
      </c>
      <c r="C282" s="7" t="s">
        <v>102</v>
      </c>
      <c r="D282" s="14">
        <v>1472.05</v>
      </c>
      <c r="E282" s="21">
        <v>1472.05</v>
      </c>
      <c r="F282" s="21">
        <v>1472.05</v>
      </c>
      <c r="G282" s="11"/>
    </row>
    <row r="283" spans="1:7">
      <c r="A283" s="4" t="s">
        <v>88</v>
      </c>
      <c r="B283" s="4"/>
      <c r="C283" s="1" t="s">
        <v>20</v>
      </c>
      <c r="D283" s="14">
        <f>D284</f>
        <v>811.35</v>
      </c>
      <c r="E283" s="14">
        <f>E284</f>
        <v>811.35</v>
      </c>
      <c r="F283" s="14">
        <f>F284</f>
        <v>811.35</v>
      </c>
    </row>
    <row r="284" spans="1:7" ht="38.25">
      <c r="A284" s="4"/>
      <c r="B284" s="4">
        <v>100</v>
      </c>
      <c r="C284" s="7" t="s">
        <v>102</v>
      </c>
      <c r="D284" s="14">
        <v>811.35</v>
      </c>
      <c r="E284" s="21">
        <v>811.35</v>
      </c>
      <c r="F284" s="21">
        <v>811.35</v>
      </c>
    </row>
    <row r="285" spans="1:7" ht="25.5">
      <c r="A285" s="4" t="s">
        <v>89</v>
      </c>
      <c r="B285" s="4"/>
      <c r="C285" s="1" t="s">
        <v>21</v>
      </c>
      <c r="D285" s="14">
        <f>SUM(D286:D287)</f>
        <v>664.32</v>
      </c>
      <c r="E285" s="14">
        <f>SUM(E286:E287)</f>
        <v>664.32</v>
      </c>
      <c r="F285" s="14">
        <f>SUM(F286:F287)</f>
        <v>664.32</v>
      </c>
    </row>
    <row r="286" spans="1:7" ht="38.25">
      <c r="A286" s="4"/>
      <c r="B286" s="4">
        <v>100</v>
      </c>
      <c r="C286" s="7" t="s">
        <v>102</v>
      </c>
      <c r="D286" s="14">
        <v>245.6</v>
      </c>
      <c r="E286" s="21">
        <v>245.6</v>
      </c>
      <c r="F286" s="21">
        <v>245.6</v>
      </c>
      <c r="G286" s="11"/>
    </row>
    <row r="287" spans="1:7">
      <c r="A287" s="4"/>
      <c r="B287" s="4">
        <v>200</v>
      </c>
      <c r="C287" s="1" t="s">
        <v>110</v>
      </c>
      <c r="D287" s="14">
        <v>418.72</v>
      </c>
      <c r="E287" s="21">
        <v>418.72</v>
      </c>
      <c r="F287" s="21">
        <v>418.72</v>
      </c>
    </row>
    <row r="288" spans="1:7" ht="25.5">
      <c r="A288" s="4" t="s">
        <v>90</v>
      </c>
      <c r="B288" s="4"/>
      <c r="C288" s="1" t="s">
        <v>22</v>
      </c>
      <c r="D288" s="14">
        <f>SUM(D289:D290)</f>
        <v>748.86</v>
      </c>
      <c r="E288" s="14">
        <f>SUM(E289:E290)</f>
        <v>748.86</v>
      </c>
      <c r="F288" s="14">
        <f>SUM(F289:F290)</f>
        <v>748.86</v>
      </c>
    </row>
    <row r="289" spans="1:6" ht="38.25">
      <c r="A289" s="4"/>
      <c r="B289" s="4">
        <v>100</v>
      </c>
      <c r="C289" s="7" t="s">
        <v>102</v>
      </c>
      <c r="D289" s="14">
        <v>580.98</v>
      </c>
      <c r="E289" s="21">
        <v>580.98</v>
      </c>
      <c r="F289" s="21">
        <v>580.98</v>
      </c>
    </row>
    <row r="290" spans="1:6">
      <c r="A290" s="4"/>
      <c r="B290" s="4">
        <v>200</v>
      </c>
      <c r="C290" s="1" t="s">
        <v>110</v>
      </c>
      <c r="D290" s="14">
        <v>167.88</v>
      </c>
      <c r="E290" s="21">
        <v>167.88</v>
      </c>
      <c r="F290" s="21">
        <v>167.88</v>
      </c>
    </row>
    <row r="291" spans="1:6" ht="25.5">
      <c r="A291" s="4" t="s">
        <v>91</v>
      </c>
      <c r="B291" s="4"/>
      <c r="C291" s="1" t="s">
        <v>23</v>
      </c>
      <c r="D291" s="14">
        <f>SUM(D292:D294)</f>
        <v>30020.400000000001</v>
      </c>
      <c r="E291" s="14">
        <f>SUM(E292:E294)</f>
        <v>30020.400000000001</v>
      </c>
      <c r="F291" s="14">
        <f>SUM(F292:F294)</f>
        <v>30020.400000000001</v>
      </c>
    </row>
    <row r="292" spans="1:6" ht="38.25">
      <c r="A292" s="4"/>
      <c r="B292" s="4">
        <v>100</v>
      </c>
      <c r="C292" s="7" t="s">
        <v>102</v>
      </c>
      <c r="D292" s="14">
        <v>23392.240000000002</v>
      </c>
      <c r="E292" s="21">
        <v>23392.240000000002</v>
      </c>
      <c r="F292" s="21">
        <v>23392.240000000002</v>
      </c>
    </row>
    <row r="293" spans="1:6">
      <c r="A293" s="4"/>
      <c r="B293" s="4">
        <v>200</v>
      </c>
      <c r="C293" s="1" t="s">
        <v>110</v>
      </c>
      <c r="D293" s="14">
        <v>6428.16</v>
      </c>
      <c r="E293" s="21">
        <v>6428.16</v>
      </c>
      <c r="F293" s="21">
        <v>6428.16</v>
      </c>
    </row>
    <row r="294" spans="1:6">
      <c r="A294" s="4"/>
      <c r="B294" s="4">
        <v>800</v>
      </c>
      <c r="C294" s="5" t="s">
        <v>100</v>
      </c>
      <c r="D294" s="14">
        <v>200</v>
      </c>
      <c r="E294" s="21">
        <v>200</v>
      </c>
      <c r="F294" s="21">
        <v>200</v>
      </c>
    </row>
    <row r="295" spans="1:6">
      <c r="A295" s="4" t="s">
        <v>92</v>
      </c>
      <c r="B295" s="4"/>
      <c r="C295" s="1" t="s">
        <v>25</v>
      </c>
      <c r="D295" s="14">
        <f>D296</f>
        <v>1000</v>
      </c>
      <c r="E295" s="14">
        <f>E296</f>
        <v>1000</v>
      </c>
      <c r="F295" s="14">
        <f>F296</f>
        <v>1000</v>
      </c>
    </row>
    <row r="296" spans="1:6">
      <c r="A296" s="4"/>
      <c r="B296" s="4">
        <v>800</v>
      </c>
      <c r="C296" s="5" t="s">
        <v>100</v>
      </c>
      <c r="D296" s="14">
        <v>1000</v>
      </c>
      <c r="E296" s="21">
        <v>1000</v>
      </c>
      <c r="F296" s="21">
        <v>1000</v>
      </c>
    </row>
    <row r="297" spans="1:6">
      <c r="A297" s="4" t="s">
        <v>93</v>
      </c>
      <c r="B297" s="4"/>
      <c r="C297" s="1" t="s">
        <v>26</v>
      </c>
      <c r="D297" s="14">
        <f>SUM(D298:D298)</f>
        <v>5719.7071500000002</v>
      </c>
      <c r="E297" s="14">
        <f>SUM(E298:E298)</f>
        <v>1453.02792</v>
      </c>
      <c r="F297" s="14">
        <f>SUM(F298:F298)</f>
        <v>900.76996999999994</v>
      </c>
    </row>
    <row r="298" spans="1:6">
      <c r="A298" s="4"/>
      <c r="B298" s="4">
        <v>800</v>
      </c>
      <c r="C298" s="5" t="s">
        <v>100</v>
      </c>
      <c r="D298" s="14">
        <v>5719.7071500000002</v>
      </c>
      <c r="E298" s="21">
        <v>1453.02792</v>
      </c>
      <c r="F298" s="21">
        <v>900.76996999999994</v>
      </c>
    </row>
    <row r="299" spans="1:6" ht="25.5">
      <c r="A299" s="4" t="s">
        <v>94</v>
      </c>
      <c r="B299" s="4"/>
      <c r="C299" s="1" t="s">
        <v>127</v>
      </c>
      <c r="D299" s="14">
        <f>D300</f>
        <v>513.88699999999994</v>
      </c>
      <c r="E299" s="14">
        <f>E300</f>
        <v>513.88699999999994</v>
      </c>
      <c r="F299" s="14">
        <f>F300</f>
        <v>513.88699999999994</v>
      </c>
    </row>
    <row r="300" spans="1:6">
      <c r="A300" s="4"/>
      <c r="B300" s="4">
        <v>300</v>
      </c>
      <c r="C300" s="7" t="s">
        <v>103</v>
      </c>
      <c r="D300" s="14">
        <v>513.88699999999994</v>
      </c>
      <c r="E300" s="21">
        <v>513.88699999999994</v>
      </c>
      <c r="F300" s="21">
        <v>513.88699999999994</v>
      </c>
    </row>
    <row r="301" spans="1:6">
      <c r="A301" s="4" t="s">
        <v>382</v>
      </c>
      <c r="B301" s="4"/>
      <c r="C301" s="7" t="s">
        <v>383</v>
      </c>
      <c r="D301" s="14">
        <f>D302</f>
        <v>200</v>
      </c>
      <c r="E301" s="14">
        <f t="shared" ref="E301:F301" si="45">E302</f>
        <v>0</v>
      </c>
      <c r="F301" s="14">
        <f t="shared" si="45"/>
        <v>0</v>
      </c>
    </row>
    <row r="302" spans="1:6">
      <c r="A302" s="4"/>
      <c r="B302" s="4">
        <v>800</v>
      </c>
      <c r="C302" s="5" t="s">
        <v>100</v>
      </c>
      <c r="D302" s="14">
        <v>200</v>
      </c>
      <c r="E302" s="21">
        <v>0</v>
      </c>
      <c r="F302" s="21">
        <v>0</v>
      </c>
    </row>
    <row r="303" spans="1:6">
      <c r="A303" s="4" t="s">
        <v>132</v>
      </c>
      <c r="B303" s="4"/>
      <c r="C303" s="1" t="s">
        <v>27</v>
      </c>
      <c r="D303" s="14">
        <f>D304</f>
        <v>5.8</v>
      </c>
      <c r="E303" s="14">
        <f>E304</f>
        <v>5.8</v>
      </c>
      <c r="F303" s="14">
        <f>F304</f>
        <v>5.8</v>
      </c>
    </row>
    <row r="304" spans="1:6">
      <c r="A304" s="4"/>
      <c r="B304" s="4">
        <v>200</v>
      </c>
      <c r="C304" s="1" t="s">
        <v>110</v>
      </c>
      <c r="D304" s="14">
        <v>5.8</v>
      </c>
      <c r="E304" s="21">
        <v>5.8</v>
      </c>
      <c r="F304" s="21">
        <v>5.8</v>
      </c>
    </row>
    <row r="305" spans="1:6" ht="25.5">
      <c r="A305" s="4" t="s">
        <v>327</v>
      </c>
      <c r="B305" s="4"/>
      <c r="C305" s="1" t="s">
        <v>328</v>
      </c>
      <c r="D305" s="14">
        <f>D306</f>
        <v>58.3</v>
      </c>
      <c r="E305" s="14">
        <f>E306</f>
        <v>58.3</v>
      </c>
      <c r="F305" s="14">
        <f>F306</f>
        <v>58.3</v>
      </c>
    </row>
    <row r="306" spans="1:6" ht="38.25">
      <c r="A306" s="4"/>
      <c r="B306" s="4">
        <v>100</v>
      </c>
      <c r="C306" s="7" t="s">
        <v>102</v>
      </c>
      <c r="D306" s="14">
        <v>58.3</v>
      </c>
      <c r="E306" s="21">
        <v>58.3</v>
      </c>
      <c r="F306" s="21">
        <v>58.3</v>
      </c>
    </row>
    <row r="307" spans="1:6">
      <c r="A307" s="4" t="s">
        <v>133</v>
      </c>
      <c r="B307" s="4"/>
      <c r="C307" s="1" t="s">
        <v>138</v>
      </c>
      <c r="D307" s="14">
        <f>D308</f>
        <v>104.6</v>
      </c>
      <c r="E307" s="14">
        <f>E308</f>
        <v>104.6</v>
      </c>
      <c r="F307" s="14">
        <f>F308</f>
        <v>104.6</v>
      </c>
    </row>
    <row r="308" spans="1:6">
      <c r="A308" s="4"/>
      <c r="B308" s="10">
        <v>200</v>
      </c>
      <c r="C308" s="9" t="s">
        <v>110</v>
      </c>
      <c r="D308" s="14">
        <v>104.6</v>
      </c>
      <c r="E308" s="21">
        <v>104.6</v>
      </c>
      <c r="F308" s="21">
        <v>104.6</v>
      </c>
    </row>
    <row r="309" spans="1:6" ht="24.75" customHeight="1">
      <c r="A309" s="4" t="s">
        <v>131</v>
      </c>
      <c r="B309" s="4"/>
      <c r="C309" s="7" t="s">
        <v>24</v>
      </c>
      <c r="D309" s="14">
        <f>D310+D311</f>
        <v>1064.3</v>
      </c>
      <c r="E309" s="14">
        <f>E310+E311</f>
        <v>1064.3</v>
      </c>
      <c r="F309" s="14">
        <f>F310+F311</f>
        <v>1064.3</v>
      </c>
    </row>
    <row r="310" spans="1:6" ht="38.25">
      <c r="A310" s="4"/>
      <c r="B310" s="4">
        <v>100</v>
      </c>
      <c r="C310" s="7" t="s">
        <v>102</v>
      </c>
      <c r="D310" s="14">
        <v>1004.7</v>
      </c>
      <c r="E310" s="14">
        <v>1004.7</v>
      </c>
      <c r="F310" s="14">
        <v>1004.7</v>
      </c>
    </row>
    <row r="311" spans="1:6">
      <c r="A311" s="4"/>
      <c r="B311" s="4">
        <v>200</v>
      </c>
      <c r="C311" s="1" t="s">
        <v>110</v>
      </c>
      <c r="D311" s="14">
        <v>59.6</v>
      </c>
      <c r="E311" s="21">
        <v>59.6</v>
      </c>
      <c r="F311" s="21">
        <v>59.6</v>
      </c>
    </row>
    <row r="312" spans="1:6" ht="25.5">
      <c r="A312" s="4" t="s">
        <v>329</v>
      </c>
      <c r="B312" s="4"/>
      <c r="C312" s="1" t="s">
        <v>330</v>
      </c>
      <c r="D312" s="14">
        <f>D313</f>
        <v>338.6</v>
      </c>
      <c r="E312" s="14">
        <f>E313</f>
        <v>358.4</v>
      </c>
      <c r="F312" s="14">
        <f>F313</f>
        <v>358.4</v>
      </c>
    </row>
    <row r="313" spans="1:6" ht="38.25">
      <c r="A313" s="4"/>
      <c r="B313" s="4">
        <v>100</v>
      </c>
      <c r="C313" s="7" t="s">
        <v>102</v>
      </c>
      <c r="D313" s="14">
        <v>338.6</v>
      </c>
      <c r="E313" s="21">
        <v>358.4</v>
      </c>
      <c r="F313" s="21">
        <v>358.4</v>
      </c>
    </row>
    <row r="314" spans="1:6">
      <c r="A314" s="4" t="s">
        <v>331</v>
      </c>
      <c r="B314" s="4"/>
      <c r="C314" s="1" t="s">
        <v>332</v>
      </c>
      <c r="D314" s="14">
        <f>D315</f>
        <v>2.2999999999999998</v>
      </c>
      <c r="E314" s="14">
        <f>E315</f>
        <v>2.1</v>
      </c>
      <c r="F314" s="14">
        <f>F315</f>
        <v>2.1</v>
      </c>
    </row>
    <row r="315" spans="1:6">
      <c r="A315" s="4"/>
      <c r="B315" s="4">
        <v>200</v>
      </c>
      <c r="C315" s="1" t="s">
        <v>110</v>
      </c>
      <c r="D315" s="14">
        <v>2.2999999999999998</v>
      </c>
      <c r="E315" s="21">
        <v>2.1</v>
      </c>
      <c r="F315" s="21">
        <v>2.1</v>
      </c>
    </row>
    <row r="316" spans="1:6">
      <c r="A316" s="4" t="s">
        <v>333</v>
      </c>
      <c r="B316" s="4"/>
      <c r="C316" s="1" t="s">
        <v>334</v>
      </c>
      <c r="D316" s="14">
        <f>D317+D318</f>
        <v>692.9</v>
      </c>
      <c r="E316" s="14">
        <f>E317+E318</f>
        <v>762.2</v>
      </c>
      <c r="F316" s="14">
        <f>F317+F318</f>
        <v>762.2</v>
      </c>
    </row>
    <row r="317" spans="1:6" ht="38.25">
      <c r="A317" s="4"/>
      <c r="B317" s="4">
        <v>100</v>
      </c>
      <c r="C317" s="7" t="s">
        <v>102</v>
      </c>
      <c r="D317" s="14">
        <v>574.85239999999999</v>
      </c>
      <c r="E317" s="21">
        <v>574.85239999999999</v>
      </c>
      <c r="F317" s="21">
        <v>574.85239999999999</v>
      </c>
    </row>
    <row r="318" spans="1:6">
      <c r="A318" s="4"/>
      <c r="B318" s="4">
        <v>200</v>
      </c>
      <c r="C318" s="1" t="s">
        <v>110</v>
      </c>
      <c r="D318" s="14">
        <v>118.0476</v>
      </c>
      <c r="E318" s="21">
        <v>187.3476</v>
      </c>
      <c r="F318" s="21">
        <v>187.3476</v>
      </c>
    </row>
    <row r="319" spans="1:6">
      <c r="A319" s="4" t="s">
        <v>96</v>
      </c>
      <c r="B319" s="4"/>
      <c r="C319" s="25"/>
      <c r="D319" s="26">
        <f>D8+D19+D43+D69+D84+D92+D100+D104+D111+D115+D138+D143+D177+D204+D254+D267+D280</f>
        <v>281296.45000000007</v>
      </c>
      <c r="E319" s="26">
        <f>E8+E19+E43+E69+E84+E92+E100+E104+E111+E115+E138+E143+E177+E204+E254+E267+E280</f>
        <v>268571.45</v>
      </c>
      <c r="F319" s="26">
        <f>F8+F19+F43+F69+F84+F92+F100+F104+F111+F115+F138+F143+F177+F204+F254+F267+F280</f>
        <v>266444.05000000005</v>
      </c>
    </row>
    <row r="326" spans="3:3">
      <c r="C326" s="11"/>
    </row>
  </sheetData>
  <mergeCells count="4">
    <mergeCell ref="A5:F5"/>
    <mergeCell ref="E1:F1"/>
    <mergeCell ref="E2:F2"/>
    <mergeCell ref="E3:F3"/>
  </mergeCells>
  <pageMargins left="0.19685039370078741" right="0.19685039370078741" top="0.35433070866141736" bottom="0.47244094488188981" header="0.43307086614173229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ЦСР 2021-2023</vt:lpstr>
      <vt:lpstr>'ЦСР 2021-2023'!Заголовки_для_печати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2020-11-09T09:53:36Z</cp:lastPrinted>
  <dcterms:created xsi:type="dcterms:W3CDTF">2002-03-11T10:22:12Z</dcterms:created>
  <dcterms:modified xsi:type="dcterms:W3CDTF">2021-03-01T04:44:22Z</dcterms:modified>
</cp:coreProperties>
</file>